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/>
  <bookViews>
    <workbookView xWindow="65416" yWindow="65416" windowWidth="29040" windowHeight="15840" tabRatio="484" activeTab="0"/>
  </bookViews>
  <sheets>
    <sheet name="Job Specific" sheetId="2" r:id="rId1"/>
    <sheet name="High RAP" sheetId="11" r:id="rId2"/>
    <sheet name="Group Jobs" sheetId="8" r:id="rId3"/>
  </sheets>
  <externalReferences>
    <externalReference r:id="rId6"/>
    <externalReference r:id="rId7"/>
  </externalReferences>
  <definedNames>
    <definedName name="_xlnm._FilterDatabase" localSheetId="1" hidden="1">'High RAP'!$N$1:$AN$1</definedName>
    <definedName name="_xlnm._FilterDatabase" localSheetId="0" hidden="1">'Job Specific'!$N$1:$AN$1</definedName>
    <definedName name="_xlnm.Print_Area" localSheetId="1">'High RAP'!$N$1:$AN$12</definedName>
    <definedName name="_xlnm.Print_Area" localSheetId="0">'Job Specific'!$N$1:$AN$32</definedName>
    <definedName name="_xlnm.Print_Titles" localSheetId="0">'Job Specific'!$N:$N,'Job Specific'!$1:$1</definedName>
    <definedName name="_xlnm.Print_Titles" localSheetId="1">'High RAP'!$N:$N,'High RAP'!$1:$1</definedName>
    <definedName name="_xlnm.Print_Titles" localSheetId="2">'Group Jobs'!$1:$1</definedName>
  </definedNames>
  <calcPr calcId="191029"/>
  <extLst/>
</workbook>
</file>

<file path=xl/comments1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comments2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comments3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sharedStrings.xml><?xml version="1.0" encoding="utf-8"?>
<sst xmlns="http://schemas.openxmlformats.org/spreadsheetml/2006/main" count="528" uniqueCount="202">
  <si>
    <t>COUNTY</t>
  </si>
  <si>
    <t>SR</t>
  </si>
  <si>
    <t>MAT'L. CC#</t>
  </si>
  <si>
    <t>Supplier Name</t>
  </si>
  <si>
    <t>LOCATION</t>
  </si>
  <si>
    <t>OFFSET</t>
  </si>
  <si>
    <t xml:space="preserve"> SAP VENDOR NUMBER</t>
  </si>
  <si>
    <t>Contract No.</t>
  </si>
  <si>
    <t>Vendor Number</t>
  </si>
  <si>
    <t>Agreement Type</t>
  </si>
  <si>
    <t>Purchasing Org</t>
  </si>
  <si>
    <t>Purchasing Group</t>
  </si>
  <si>
    <t>Contract Address (enter vendor number for partner if blank use vendor number)</t>
  </si>
  <si>
    <t>Validity Start Date</t>
  </si>
  <si>
    <t>Validity End Date</t>
  </si>
  <si>
    <t>Target Value</t>
  </si>
  <si>
    <t>Our Reference</t>
  </si>
  <si>
    <t>Agreement Line Number</t>
  </si>
  <si>
    <t>Item Category</t>
  </si>
  <si>
    <t>Account Assignment Category</t>
  </si>
  <si>
    <t>Unit/Meas.</t>
  </si>
  <si>
    <t>Material Group</t>
  </si>
  <si>
    <t>Tracking Number</t>
  </si>
  <si>
    <t>long Text</t>
  </si>
  <si>
    <t>SAP Material Number</t>
  </si>
  <si>
    <t>Material Commodity Code#</t>
  </si>
  <si>
    <t>Unit Price</t>
  </si>
  <si>
    <t>Unit Meas.</t>
  </si>
  <si>
    <t>SAP Plant Number</t>
  </si>
  <si>
    <t>Job # Item</t>
  </si>
  <si>
    <t>SUPPLIER CODE AS LISTED IN  BULLETIN 41</t>
  </si>
  <si>
    <t>Line #</t>
  </si>
  <si>
    <t>Job #  Item</t>
  </si>
  <si>
    <t>FROM  SEGMENT</t>
  </si>
  <si>
    <t>TO SEGMENT</t>
  </si>
  <si>
    <t>Tons Day</t>
  </si>
  <si>
    <t>Total Tons EST.</t>
  </si>
  <si>
    <t>INDIVIDUAL JOB PRICE</t>
  </si>
  <si>
    <t>GROUP TOTAL PRICE</t>
  </si>
  <si>
    <t>MIN. DEL. RATE TONS/HOUR</t>
  </si>
  <si>
    <t xml:space="preserve">Supplier Number </t>
  </si>
  <si>
    <t>SAP Supplier Number</t>
  </si>
  <si>
    <t>HIGHWAY COUNTY NUMBER OF SUPPLIERS PLANT</t>
  </si>
  <si>
    <t>Total Price</t>
  </si>
  <si>
    <t>Highway County Number of Supplier Plant</t>
  </si>
  <si>
    <t>County</t>
  </si>
  <si>
    <t>Location</t>
  </si>
  <si>
    <t>Off-Set</t>
  </si>
  <si>
    <t>To-Segment</t>
  </si>
  <si>
    <t>Min. Deliv.  Rates Tons/hr</t>
  </si>
  <si>
    <t>Tons/Day</t>
  </si>
  <si>
    <t>Total/Tons</t>
  </si>
  <si>
    <t>Planned Project Date</t>
  </si>
  <si>
    <t>From - Segment</t>
  </si>
  <si>
    <t>SAP Storage  Location</t>
  </si>
  <si>
    <t>MATERIAL DESCRIPTION</t>
  </si>
  <si>
    <t>Material Description</t>
  </si>
  <si>
    <t>SAP Storage Location</t>
  </si>
  <si>
    <t xml:space="preserve">ASPHALT,WM19MM,&lt;0.3MESAL,PG64-22 </t>
  </si>
  <si>
    <t>Night and/or Week End Work Required</t>
  </si>
  <si>
    <t>Not Applicable</t>
  </si>
  <si>
    <t>Material Price/Ton</t>
  </si>
  <si>
    <t>Supplier Codes Listed in Bulletin 41</t>
  </si>
  <si>
    <t>Group Total Price</t>
  </si>
  <si>
    <t>District 3</t>
  </si>
  <si>
    <t>Northumberland</t>
  </si>
  <si>
    <t>7849</t>
  </si>
  <si>
    <t xml:space="preserve">ASPHALT,WM19MM,SRL=ANY,ANY ESAL,PG64-22 </t>
  </si>
  <si>
    <t>Tioga</t>
  </si>
  <si>
    <t>7859</t>
  </si>
  <si>
    <t xml:space="preserve">ASPHALT,WM9.5MM,SRL=L,.3-&lt;3MESAL,PG64-22 </t>
  </si>
  <si>
    <t>Lycoming</t>
  </si>
  <si>
    <t>7841</t>
  </si>
  <si>
    <t xml:space="preserve">ASPHALT,WM25MM,SRL=ANY.3-&lt;3MESAL,PG64-22 </t>
  </si>
  <si>
    <t xml:space="preserve">ASPHALT,WM19MM,SRL=ANY.3-&lt;3MESAL,PG64-22 </t>
  </si>
  <si>
    <t>Bradford</t>
  </si>
  <si>
    <t>7808</t>
  </si>
  <si>
    <t>Dauphin</t>
  </si>
  <si>
    <t>7822</t>
  </si>
  <si>
    <t>ASPHALT,WM19MM,0-15%RAP</t>
  </si>
  <si>
    <t>ASPHALT,WM19MM,15-30%RAP</t>
  </si>
  <si>
    <t>ASPHALT,WM19MM,30-50%RAP</t>
  </si>
  <si>
    <t>Berks</t>
  </si>
  <si>
    <t>7806</t>
  </si>
  <si>
    <t xml:space="preserve">ASPHALT,WM9.5MM,SRL=ANY,ESAL=ANY,PG64-22 </t>
  </si>
  <si>
    <t>T0A3</t>
  </si>
  <si>
    <t>Union</t>
  </si>
  <si>
    <t>7860</t>
  </si>
  <si>
    <t>Washington</t>
  </si>
  <si>
    <t>McKean</t>
  </si>
  <si>
    <t>Lancaster</t>
  </si>
  <si>
    <t xml:space="preserve">ASPHALT,WM9.5MM,SRL=H,.3-&lt;3MESAL,PG64-22 </t>
  </si>
  <si>
    <t>7863</t>
  </si>
  <si>
    <t xml:space="preserve">ASPHALT,SP19MM,SRL=ANY.3-&lt;3MESAL,PG64-22 </t>
  </si>
  <si>
    <t>7842</t>
  </si>
  <si>
    <t>7836</t>
  </si>
  <si>
    <t>T0TR</t>
  </si>
  <si>
    <t>0010</t>
  </si>
  <si>
    <t>0000</t>
  </si>
  <si>
    <t>District 5</t>
  </si>
  <si>
    <t>T0FF</t>
  </si>
  <si>
    <t>T0WH</t>
  </si>
  <si>
    <t>T0OH</t>
  </si>
  <si>
    <t>T0Y1</t>
  </si>
  <si>
    <t>T0Y6</t>
  </si>
  <si>
    <t>T0P5</t>
  </si>
  <si>
    <t>Carbon</t>
  </si>
  <si>
    <t>7813</t>
  </si>
  <si>
    <t>T0BC</t>
  </si>
  <si>
    <t>Clearfield</t>
  </si>
  <si>
    <t>7817</t>
  </si>
  <si>
    <t>T0TT</t>
  </si>
  <si>
    <t>T0KC</t>
  </si>
  <si>
    <t xml:space="preserve">ASPHALT,WM25MM,&lt;0.3MESAL,PG64-22 </t>
  </si>
  <si>
    <t>T0KD</t>
  </si>
  <si>
    <t>ASPHALT,WM19MMF,SRL=M,0-0.3ESAL,PG64-22</t>
  </si>
  <si>
    <t xml:space="preserve">ASPHALT,WM9.5MM,SRL=M,&lt;0.3MESAL,PG64-22 </t>
  </si>
  <si>
    <t>T0EY</t>
  </si>
  <si>
    <t xml:space="preserve">ASPHALT,WM25MM,.3-&lt;3MESAL,PG64-22 </t>
  </si>
  <si>
    <t>T0KG</t>
  </si>
  <si>
    <t>T0KF</t>
  </si>
  <si>
    <t>Fayette</t>
  </si>
  <si>
    <t>7826</t>
  </si>
  <si>
    <t>T0RS</t>
  </si>
  <si>
    <t xml:space="preserve">ASPHALT,SP25MM,SRL=ANY.3-&lt;3MESAL,PG64-22 </t>
  </si>
  <si>
    <t>T011</t>
  </si>
  <si>
    <t>T0C9</t>
  </si>
  <si>
    <t>T0IH</t>
  </si>
  <si>
    <t>T0UB</t>
  </si>
  <si>
    <t>T0DW</t>
  </si>
  <si>
    <t>T0U1</t>
  </si>
  <si>
    <t>T0NP</t>
  </si>
  <si>
    <t>Juniata</t>
  </si>
  <si>
    <t>7834</t>
  </si>
  <si>
    <t>T019</t>
  </si>
  <si>
    <t>T025</t>
  </si>
  <si>
    <t>T026</t>
  </si>
  <si>
    <t>T027</t>
  </si>
  <si>
    <t>T0AO</t>
  </si>
  <si>
    <t>T0AP</t>
  </si>
  <si>
    <t>T0AQ</t>
  </si>
  <si>
    <t>T0AR</t>
  </si>
  <si>
    <t>T0AS</t>
  </si>
  <si>
    <t>T0AT</t>
  </si>
  <si>
    <t>Luzerne</t>
  </si>
  <si>
    <t>7840</t>
  </si>
  <si>
    <t>T0L7</t>
  </si>
  <si>
    <t>Monroe</t>
  </si>
  <si>
    <t>7845</t>
  </si>
  <si>
    <t>T0NE</t>
  </si>
  <si>
    <t>0154</t>
  </si>
  <si>
    <t>0398</t>
  </si>
  <si>
    <t>T0Z5</t>
  </si>
  <si>
    <t>Pike</t>
  </si>
  <si>
    <t>7852</t>
  </si>
  <si>
    <t>T069</t>
  </si>
  <si>
    <t>Schuylkill</t>
  </si>
  <si>
    <t>7854</t>
  </si>
  <si>
    <t>T0RV</t>
  </si>
  <si>
    <t>T0VL</t>
  </si>
  <si>
    <t>T0B0</t>
  </si>
  <si>
    <t>T0GS</t>
  </si>
  <si>
    <t>T0PR</t>
  </si>
  <si>
    <t xml:space="preserve">Sullivan </t>
  </si>
  <si>
    <t>7857</t>
  </si>
  <si>
    <t>T0N1</t>
  </si>
  <si>
    <t>T0K3</t>
  </si>
  <si>
    <t>T0E9</t>
  </si>
  <si>
    <t>T0A4</t>
  </si>
  <si>
    <t>T0H2</t>
  </si>
  <si>
    <t>T0B4</t>
  </si>
  <si>
    <t>T0K7</t>
  </si>
  <si>
    <t>T0C4</t>
  </si>
  <si>
    <t>0050</t>
  </si>
  <si>
    <t>0850</t>
  </si>
  <si>
    <t>T0N3</t>
  </si>
  <si>
    <t>0030</t>
  </si>
  <si>
    <t>0862</t>
  </si>
  <si>
    <t>0060</t>
  </si>
  <si>
    <t>1718</t>
  </si>
  <si>
    <t>T01A</t>
  </si>
  <si>
    <t>0230</t>
  </si>
  <si>
    <t>0290</t>
  </si>
  <si>
    <t>T0F8</t>
  </si>
  <si>
    <t>0070</t>
  </si>
  <si>
    <t>T0P3</t>
  </si>
  <si>
    <t>T0G4</t>
  </si>
  <si>
    <t>T0RD</t>
  </si>
  <si>
    <t>T0S3</t>
  </si>
  <si>
    <t xml:space="preserve">ASPHALT,SP9.5MM,SRL=H,.3-&lt;3MESAL,PG64-22 </t>
  </si>
  <si>
    <t>Night</t>
  </si>
  <si>
    <t>T0C0</t>
  </si>
  <si>
    <t>T0Y4</t>
  </si>
  <si>
    <t>Stroudsburg</t>
  </si>
  <si>
    <t>T0TY</t>
  </si>
  <si>
    <t>Cambria</t>
  </si>
  <si>
    <t>Summerhill Twp</t>
  </si>
  <si>
    <t>7811</t>
  </si>
  <si>
    <t>T0SR</t>
  </si>
  <si>
    <t xml:space="preserve">T0SR </t>
  </si>
  <si>
    <t>Limestone Twp</t>
  </si>
  <si>
    <t>District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</si>
</sst>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;[Red]0"/>
    <numFmt numFmtId="166" formatCode="0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</cellStyleXfs>
  <cellXfs count="131">
    <xf numFmtId="0" fontId="0" fillId="0" borderId="0" xfId="0"/>
    <xf numFmtId="164" fontId="3" fillId="0" borderId="2" xfId="22" applyNumberFormat="1" applyFont="1" applyBorder="1" applyAlignment="1" applyProtection="1">
      <alignment horizontal="center" vertical="center" wrapText="1"/>
      <protection locked="0"/>
    </xf>
    <xf numFmtId="2" fontId="3" fillId="0" borderId="2" xfId="22" applyNumberFormat="1" applyFont="1" applyBorder="1" applyAlignment="1" applyProtection="1">
      <alignment horizontal="center" vertical="center" wrapText="1"/>
      <protection locked="0"/>
    </xf>
    <xf numFmtId="4" fontId="3" fillId="0" borderId="2" xfId="22" applyNumberFormat="1" applyFont="1" applyBorder="1" applyAlignment="1" applyProtection="1">
      <alignment horizontal="center" vertical="center" wrapText="1"/>
      <protection locked="0"/>
    </xf>
    <xf numFmtId="4" fontId="3" fillId="0" borderId="3" xfId="22" applyNumberFormat="1" applyFont="1" applyBorder="1" applyAlignment="1" applyProtection="1">
      <alignment horizontal="center" vertical="center" wrapText="1"/>
      <protection locked="0"/>
    </xf>
    <xf numFmtId="0" fontId="3" fillId="0" borderId="2" xfId="22" applyFont="1" applyBorder="1" applyAlignment="1" applyProtection="1">
      <alignment horizontal="center" vertical="center" wrapText="1"/>
      <protection locked="0"/>
    </xf>
    <xf numFmtId="166" fontId="3" fillId="0" borderId="2" xfId="22" applyNumberFormat="1" applyFont="1" applyBorder="1" applyAlignment="1" applyProtection="1">
      <alignment horizontal="center" vertical="center" wrapText="1"/>
      <protection locked="0"/>
    </xf>
    <xf numFmtId="166" fontId="3" fillId="0" borderId="3" xfId="22" applyNumberFormat="1" applyFont="1" applyBorder="1" applyAlignment="1" applyProtection="1">
      <alignment horizontal="center" vertical="center" wrapText="1"/>
      <protection locked="0"/>
    </xf>
    <xf numFmtId="164" fontId="3" fillId="3" borderId="2" xfId="22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22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22" applyFont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/>
    </xf>
    <xf numFmtId="49" fontId="2" fillId="4" borderId="0" xfId="0" applyNumberFormat="1" applyFont="1" applyFill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 horizontal="center" vertical="center" wrapText="1"/>
      <protection/>
    </xf>
    <xf numFmtId="49" fontId="2" fillId="5" borderId="0" xfId="0" applyNumberFormat="1" applyFont="1" applyFill="1" applyAlignment="1" applyProtection="1">
      <alignment horizontal="center" vertical="center" wrapText="1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2" fillId="6" borderId="5" xfId="0" applyFont="1" applyFill="1" applyBorder="1" applyAlignment="1" applyProtection="1">
      <alignment horizontal="center" vertical="center" wrapText="1"/>
      <protection/>
    </xf>
    <xf numFmtId="164" fontId="2" fillId="6" borderId="5" xfId="0" applyNumberFormat="1" applyFont="1" applyFill="1" applyBorder="1" applyAlignment="1" applyProtection="1">
      <alignment horizontal="center" vertical="center" wrapText="1"/>
      <protection/>
    </xf>
    <xf numFmtId="1" fontId="2" fillId="6" borderId="5" xfId="0" applyNumberFormat="1" applyFont="1" applyFill="1" applyBorder="1" applyAlignment="1" applyProtection="1">
      <alignment horizontal="center" vertical="center" wrapText="1"/>
      <protection/>
    </xf>
    <xf numFmtId="3" fontId="2" fillId="6" borderId="5" xfId="22" applyNumberFormat="1" applyFont="1" applyFill="1" applyBorder="1" applyAlignment="1" applyProtection="1">
      <alignment horizontal="center" vertical="center" wrapText="1"/>
      <protection/>
    </xf>
    <xf numFmtId="0" fontId="2" fillId="6" borderId="5" xfId="22" applyFont="1" applyFill="1" applyBorder="1" applyAlignment="1" applyProtection="1">
      <alignment horizontal="center" vertical="center" wrapText="1"/>
      <protection/>
    </xf>
    <xf numFmtId="4" fontId="2" fillId="6" borderId="5" xfId="22" applyNumberFormat="1" applyFont="1" applyFill="1" applyBorder="1" applyAlignment="1" applyProtection="1">
      <alignment horizontal="center" vertical="center" wrapText="1"/>
      <protection/>
    </xf>
    <xf numFmtId="166" fontId="2" fillId="6" borderId="5" xfId="22" applyNumberFormat="1" applyFont="1" applyFill="1" applyBorder="1" applyAlignment="1" applyProtection="1">
      <alignment horizontal="center" vertical="center" wrapText="1"/>
      <protection/>
    </xf>
    <xf numFmtId="14" fontId="2" fillId="6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 quotePrefix="1">
      <alignment horizontal="center" vertical="center" wrapText="1"/>
      <protection/>
    </xf>
    <xf numFmtId="3" fontId="3" fillId="0" borderId="2" xfId="0" applyNumberFormat="1" applyFont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horizontal="center" vertical="center" wrapText="1"/>
      <protection/>
    </xf>
    <xf numFmtId="3" fontId="3" fillId="0" borderId="2" xfId="22" applyNumberFormat="1" applyFont="1" applyBorder="1" applyAlignment="1" applyProtection="1">
      <alignment horizontal="center" vertical="center" wrapText="1"/>
      <protection/>
    </xf>
    <xf numFmtId="4" fontId="3" fillId="0" borderId="2" xfId="22" applyNumberFormat="1" applyFont="1" applyBorder="1" applyAlignment="1" applyProtection="1">
      <alignment horizontal="center" vertical="center" wrapText="1"/>
      <protection/>
    </xf>
    <xf numFmtId="4" fontId="3" fillId="3" borderId="2" xfId="22" applyNumberFormat="1" applyFont="1" applyFill="1" applyBorder="1" applyAlignment="1" applyProtection="1">
      <alignment horizontal="center" vertical="center" wrapText="1"/>
      <protection/>
    </xf>
    <xf numFmtId="14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 quotePrefix="1">
      <alignment horizontal="center" vertical="center" wrapText="1"/>
      <protection/>
    </xf>
    <xf numFmtId="3" fontId="3" fillId="0" borderId="3" xfId="0" applyNumberFormat="1" applyFont="1" applyBorder="1" applyAlignment="1" applyProtection="1">
      <alignment horizontal="center" vertical="center"/>
      <protection/>
    </xf>
    <xf numFmtId="3" fontId="3" fillId="0" borderId="3" xfId="0" applyNumberFormat="1" applyFont="1" applyBorder="1" applyAlignment="1" applyProtection="1">
      <alignment horizontal="center" vertical="center" wrapText="1"/>
      <protection/>
    </xf>
    <xf numFmtId="3" fontId="3" fillId="0" borderId="3" xfId="22" applyNumberFormat="1" applyFont="1" applyBorder="1" applyAlignment="1" applyProtection="1">
      <alignment horizontal="center" vertical="center" wrapText="1"/>
      <protection/>
    </xf>
    <xf numFmtId="4" fontId="3" fillId="3" borderId="3" xfId="22" applyNumberFormat="1" applyFont="1" applyFill="1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>
      <alignment horizontal="center" vertical="center" wrapText="1"/>
      <protection/>
    </xf>
    <xf numFmtId="166" fontId="3" fillId="0" borderId="3" xfId="2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3" fontId="3" fillId="0" borderId="0" xfId="22" applyNumberFormat="1" applyFont="1" applyAlignment="1" applyProtection="1">
      <alignment horizontal="center" vertical="center" wrapText="1"/>
      <protection/>
    </xf>
    <xf numFmtId="4" fontId="3" fillId="0" borderId="0" xfId="22" applyNumberFormat="1" applyFont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 vertical="center" wrapText="1"/>
      <protection/>
    </xf>
    <xf numFmtId="166" fontId="3" fillId="0" borderId="0" xfId="22" applyNumberFormat="1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 vertical="center" wrapText="1"/>
      <protection/>
    </xf>
    <xf numFmtId="0" fontId="3" fillId="0" borderId="2" xfId="0" applyFont="1" applyBorder="1" applyAlignment="1" applyProtection="1" quotePrefix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 quotePrefix="1">
      <alignment horizontal="center" vertical="center" wrapText="1"/>
      <protection/>
    </xf>
    <xf numFmtId="164" fontId="2" fillId="4" borderId="4" xfId="22" applyNumberFormat="1" applyFont="1" applyFill="1" applyBorder="1" applyAlignment="1" applyProtection="1">
      <alignment horizontal="center" vertical="center" wrapText="1"/>
      <protection/>
    </xf>
    <xf numFmtId="164" fontId="2" fillId="4" borderId="5" xfId="22" applyNumberFormat="1" applyFont="1" applyFill="1" applyBorder="1" applyAlignment="1" applyProtection="1">
      <alignment horizontal="center" vertical="center" wrapText="1"/>
      <protection/>
    </xf>
    <xf numFmtId="164" fontId="2" fillId="5" borderId="5" xfId="22" applyNumberFormat="1" applyFont="1" applyFill="1" applyBorder="1" applyAlignment="1" applyProtection="1">
      <alignment horizontal="center" vertical="center" wrapText="1"/>
      <protection/>
    </xf>
    <xf numFmtId="1" fontId="2" fillId="5" borderId="7" xfId="22" applyNumberFormat="1" applyFont="1" applyFill="1" applyBorder="1" applyAlignment="1" applyProtection="1">
      <alignment horizontal="center" vertical="center" wrapText="1"/>
      <protection/>
    </xf>
    <xf numFmtId="164" fontId="2" fillId="7" borderId="4" xfId="22" applyNumberFormat="1" applyFont="1" applyFill="1" applyBorder="1" applyAlignment="1" applyProtection="1">
      <alignment horizontal="center" vertical="center" wrapText="1"/>
      <protection/>
    </xf>
    <xf numFmtId="164" fontId="2" fillId="7" borderId="5" xfId="22" applyNumberFormat="1" applyFont="1" applyFill="1" applyBorder="1" applyAlignment="1" applyProtection="1">
      <alignment horizontal="center" vertical="center" wrapText="1"/>
      <protection/>
    </xf>
    <xf numFmtId="1" fontId="2" fillId="7" borderId="5" xfId="22" applyNumberFormat="1" applyFont="1" applyFill="1" applyBorder="1" applyAlignment="1" applyProtection="1">
      <alignment horizontal="center" vertical="center" wrapText="1"/>
      <protection/>
    </xf>
    <xf numFmtId="165" fontId="2" fillId="7" borderId="5" xfId="22" applyNumberFormat="1" applyFont="1" applyFill="1" applyBorder="1" applyAlignment="1" applyProtection="1">
      <alignment horizontal="center" vertical="center" wrapText="1"/>
      <protection/>
    </xf>
    <xf numFmtId="164" fontId="2" fillId="0" borderId="5" xfId="22" applyNumberFormat="1" applyFont="1" applyBorder="1" applyAlignment="1" applyProtection="1">
      <alignment horizontal="center" vertical="center" wrapText="1"/>
      <protection/>
    </xf>
    <xf numFmtId="166" fontId="2" fillId="7" borderId="5" xfId="22" applyNumberFormat="1" applyFont="1" applyFill="1" applyBorder="1" applyAlignment="1" applyProtection="1">
      <alignment horizontal="center" vertical="center" wrapText="1"/>
      <protection/>
    </xf>
    <xf numFmtId="3" fontId="2" fillId="7" borderId="5" xfId="22" applyNumberFormat="1" applyFont="1" applyFill="1" applyBorder="1" applyAlignment="1" applyProtection="1">
      <alignment horizontal="center" vertical="center" wrapText="1"/>
      <protection/>
    </xf>
    <xf numFmtId="2" fontId="2" fillId="7" borderId="5" xfId="22" applyNumberFormat="1" applyFont="1" applyFill="1" applyBorder="1" applyAlignment="1" applyProtection="1">
      <alignment horizontal="center" vertic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/>
    </xf>
    <xf numFmtId="164" fontId="2" fillId="7" borderId="6" xfId="22" applyNumberFormat="1" applyFont="1" applyFill="1" applyBorder="1" applyAlignment="1" applyProtection="1">
      <alignment horizontal="center" vertical="center" wrapText="1"/>
      <protection/>
    </xf>
    <xf numFmtId="164" fontId="2" fillId="0" borderId="8" xfId="22" applyNumberFormat="1" applyFont="1" applyBorder="1" applyAlignment="1" applyProtection="1">
      <alignment horizontal="center" vertical="center" wrapText="1"/>
      <protection/>
    </xf>
    <xf numFmtId="164" fontId="2" fillId="5" borderId="8" xfId="22" applyNumberFormat="1" applyFont="1" applyFill="1" applyBorder="1" applyAlignment="1" applyProtection="1">
      <alignment horizontal="center" vertical="center" wrapText="1"/>
      <protection/>
    </xf>
    <xf numFmtId="164" fontId="2" fillId="5" borderId="9" xfId="22" applyNumberFormat="1" applyFont="1" applyFill="1" applyBorder="1" applyAlignment="1" applyProtection="1">
      <alignment horizontal="center" vertical="center" wrapText="1"/>
      <protection/>
    </xf>
    <xf numFmtId="164" fontId="3" fillId="0" borderId="0" xfId="22" applyNumberFormat="1" applyFont="1" applyAlignment="1" applyProtection="1">
      <alignment horizontal="center" vertical="center"/>
      <protection/>
    </xf>
    <xf numFmtId="164" fontId="3" fillId="8" borderId="10" xfId="22" applyNumberFormat="1" applyFont="1" applyFill="1" applyBorder="1" applyAlignment="1" applyProtection="1">
      <alignment horizontal="center" vertical="center" wrapText="1"/>
      <protection/>
    </xf>
    <xf numFmtId="164" fontId="3" fillId="8" borderId="11" xfId="22" applyNumberFormat="1" applyFont="1" applyFill="1" applyBorder="1" applyAlignment="1" applyProtection="1">
      <alignment horizontal="center" vertical="center" wrapText="1"/>
      <protection/>
    </xf>
    <xf numFmtId="1" fontId="3" fillId="0" borderId="0" xfId="22" applyNumberFormat="1" applyFont="1" applyAlignment="1" applyProtection="1">
      <alignment horizontal="center" vertical="center"/>
      <protection/>
    </xf>
    <xf numFmtId="0" fontId="3" fillId="0" borderId="2" xfId="22" applyFont="1" applyBorder="1" applyAlignment="1" applyProtection="1" quotePrefix="1">
      <alignment horizontal="center" vertical="center" wrapText="1"/>
      <protection/>
    </xf>
    <xf numFmtId="0" fontId="3" fillId="0" borderId="3" xfId="0" applyFont="1" applyBorder="1" applyAlignment="1" applyProtection="1" quotePrefix="1">
      <alignment horizontal="center" vertical="center" wrapText="1"/>
      <protection/>
    </xf>
    <xf numFmtId="1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2" xfId="22" applyNumberFormat="1" applyFont="1" applyBorder="1" applyAlignment="1" applyProtection="1">
      <alignment horizontal="center" vertical="center" wrapText="1"/>
      <protection/>
    </xf>
    <xf numFmtId="164" fontId="3" fillId="9" borderId="2" xfId="22" applyNumberFormat="1" applyFont="1" applyFill="1" applyBorder="1" applyAlignment="1" applyProtection="1">
      <alignment horizontal="center" vertical="center" wrapText="1"/>
      <protection/>
    </xf>
    <xf numFmtId="14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 quotePrefix="1">
      <alignment horizontal="center" vertical="center" wrapText="1"/>
      <protection/>
    </xf>
    <xf numFmtId="164" fontId="3" fillId="0" borderId="3" xfId="22" applyNumberFormat="1" applyFont="1" applyBorder="1" applyAlignment="1" applyProtection="1">
      <alignment horizontal="center" vertical="center" wrapText="1"/>
      <protection/>
    </xf>
    <xf numFmtId="1" fontId="3" fillId="0" borderId="3" xfId="22" applyNumberFormat="1" applyFont="1" applyBorder="1" applyAlignment="1" applyProtection="1">
      <alignment horizontal="center" vertical="center" wrapText="1"/>
      <protection/>
    </xf>
    <xf numFmtId="165" fontId="3" fillId="0" borderId="3" xfId="22" applyNumberFormat="1" applyFont="1" applyBorder="1" applyAlignment="1" applyProtection="1">
      <alignment horizontal="center" vertical="center" wrapText="1"/>
      <protection/>
    </xf>
    <xf numFmtId="2" fontId="3" fillId="0" borderId="3" xfId="22" applyNumberFormat="1" applyFont="1" applyBorder="1" applyAlignment="1" applyProtection="1">
      <alignment horizontal="center" vertical="center" wrapText="1"/>
      <protection/>
    </xf>
    <xf numFmtId="4" fontId="3" fillId="10" borderId="3" xfId="22" applyNumberFormat="1" applyFont="1" applyFill="1" applyBorder="1" applyAlignment="1" applyProtection="1">
      <alignment vertical="center"/>
      <protection/>
    </xf>
    <xf numFmtId="4" fontId="3" fillId="10" borderId="3" xfId="22" applyNumberFormat="1" applyFont="1" applyFill="1" applyBorder="1" applyAlignment="1" applyProtection="1">
      <alignment horizontal="center" vertical="center" wrapText="1"/>
      <protection/>
    </xf>
    <xf numFmtId="164" fontId="3" fillId="11" borderId="3" xfId="22" applyNumberFormat="1" applyFont="1" applyFill="1" applyBorder="1" applyAlignment="1" applyProtection="1">
      <alignment horizontal="center" vertical="center" wrapText="1"/>
      <protection/>
    </xf>
    <xf numFmtId="0" fontId="3" fillId="3" borderId="2" xfId="22" applyFont="1" applyFill="1" applyBorder="1" applyAlignment="1" applyProtection="1" quotePrefix="1">
      <alignment horizontal="center" vertical="center" wrapText="1"/>
      <protection/>
    </xf>
    <xf numFmtId="164" fontId="3" fillId="3" borderId="2" xfId="22" applyNumberFormat="1" applyFont="1" applyFill="1" applyBorder="1" applyAlignment="1" applyProtection="1">
      <alignment horizontal="center" vertical="center" wrapText="1"/>
      <protection/>
    </xf>
    <xf numFmtId="164" fontId="3" fillId="11" borderId="2" xfId="22" applyNumberFormat="1" applyFont="1" applyFill="1" applyBorder="1" applyAlignment="1" applyProtection="1">
      <alignment horizontal="center" vertical="center" wrapText="1"/>
      <protection/>
    </xf>
    <xf numFmtId="164" fontId="3" fillId="0" borderId="12" xfId="22" applyNumberFormat="1" applyFont="1" applyBorder="1" applyAlignment="1" applyProtection="1">
      <alignment horizontal="center" vertical="center"/>
      <protection/>
    </xf>
    <xf numFmtId="165" fontId="3" fillId="0" borderId="0" xfId="22" applyNumberFormat="1" applyFont="1" applyAlignment="1" applyProtection="1">
      <alignment horizontal="center" vertical="center"/>
      <protection/>
    </xf>
    <xf numFmtId="166" fontId="3" fillId="0" borderId="0" xfId="22" applyNumberFormat="1" applyFont="1" applyAlignment="1" applyProtection="1">
      <alignment horizontal="center" vertical="center"/>
      <protection/>
    </xf>
    <xf numFmtId="3" fontId="3" fillId="0" borderId="0" xfId="22" applyNumberFormat="1" applyFont="1" applyAlignment="1" applyProtection="1">
      <alignment horizontal="center" vertical="center"/>
      <protection/>
    </xf>
    <xf numFmtId="2" fontId="3" fillId="0" borderId="0" xfId="22" applyNumberFormat="1" applyFont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 quotePrefix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164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3" fillId="3" borderId="3" xfId="0" applyNumberFormat="1" applyFont="1" applyFill="1" applyBorder="1" applyAlignment="1" applyProtection="1" quotePrefix="1">
      <alignment horizontal="center" vertical="center" wrapText="1"/>
      <protection/>
    </xf>
    <xf numFmtId="3" fontId="3" fillId="3" borderId="3" xfId="0" applyNumberFormat="1" applyFont="1" applyFill="1" applyBorder="1" applyAlignment="1" applyProtection="1">
      <alignment horizontal="center" vertical="center"/>
      <protection/>
    </xf>
    <xf numFmtId="3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3" fontId="3" fillId="3" borderId="3" xfId="22" applyNumberFormat="1" applyFont="1" applyFill="1" applyBorder="1" applyAlignment="1" applyProtection="1">
      <alignment horizontal="center" vertical="center" wrapText="1"/>
      <protection/>
    </xf>
    <xf numFmtId="4" fontId="3" fillId="3" borderId="3" xfId="22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22" applyFont="1" applyFill="1" applyBorder="1" applyAlignment="1" applyProtection="1">
      <alignment horizontal="center" vertical="center" wrapText="1"/>
      <protection locked="0"/>
    </xf>
    <xf numFmtId="166" fontId="3" fillId="3" borderId="3" xfId="22" applyNumberFormat="1" applyFont="1" applyFill="1" applyBorder="1" applyAlignment="1" applyProtection="1">
      <alignment horizontal="center" vertical="center" wrapText="1"/>
      <protection locked="0"/>
    </xf>
    <xf numFmtId="1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 quotePrefix="1">
      <alignment horizontal="center" vertical="center"/>
      <protection/>
    </xf>
    <xf numFmtId="1" fontId="3" fillId="3" borderId="2" xfId="0" applyNumberFormat="1" applyFont="1" applyFill="1" applyBorder="1" applyAlignment="1" applyProtection="1">
      <alignment horizontal="center" vertical="center" wrapText="1"/>
      <protection/>
    </xf>
    <xf numFmtId="165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 quotePrefix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164" fontId="3" fillId="8" borderId="13" xfId="22" applyNumberFormat="1" applyFont="1" applyFill="1" applyBorder="1" applyAlignment="1" applyProtection="1">
      <alignment horizontal="center" vertical="center" wrapText="1"/>
      <protection/>
    </xf>
    <xf numFmtId="164" fontId="3" fillId="8" borderId="14" xfId="22" applyNumberFormat="1" applyFont="1" applyFill="1" applyBorder="1" applyAlignment="1" applyProtection="1">
      <alignment horizontal="center" vertical="center" wrapText="1"/>
      <protection/>
    </xf>
    <xf numFmtId="164" fontId="6" fillId="12" borderId="15" xfId="22" applyNumberFormat="1" applyFont="1" applyFill="1" applyBorder="1" applyAlignment="1" applyProtection="1">
      <alignment horizontal="center" vertical="center" wrapText="1"/>
      <protection/>
    </xf>
    <xf numFmtId="164" fontId="6" fillId="12" borderId="7" xfId="22" applyNumberFormat="1" applyFont="1" applyFill="1" applyBorder="1" applyAlignment="1" applyProtection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8" xfId="23"/>
    <cellStyle name="Comma 3" xfId="24"/>
    <cellStyle name="Currency 2" xfId="25"/>
    <cellStyle name="Hyperlink 2" xfId="26"/>
    <cellStyle name="Hyperlink 2 2" xfId="27"/>
    <cellStyle name="Hyperlink 3" xfId="28"/>
    <cellStyle name="Hyperlink 3 2" xfId="29"/>
    <cellStyle name="Hyperlink 4" xfId="30"/>
    <cellStyle name="Normal 2 2 2" xfId="31"/>
    <cellStyle name="Normal 2 3" xfId="32"/>
    <cellStyle name="Normal 2 3 2" xfId="33"/>
    <cellStyle name="Normal 2 4" xfId="34"/>
    <cellStyle name="Normal 3" xfId="35"/>
    <cellStyle name="Normal 3 2" xfId="36"/>
    <cellStyle name="Normal 4" xfId="37"/>
    <cellStyle name="Normal 5" xfId="38"/>
    <cellStyle name="Normal 5 2" xfId="39"/>
    <cellStyle name="Normal 6" xfId="40"/>
    <cellStyle name="Normal 7" xfId="41"/>
    <cellStyle name="Percent 2" xfId="42"/>
    <cellStyle name="Percent 3" xfId="43"/>
    <cellStyle name="SAPBEXstdItem" xfId="44"/>
    <cellStyle name="SAPBEXstdItem 2" xfId="45"/>
    <cellStyle name="SAPBEXstdItem 2 2" xfId="46"/>
    <cellStyle name="SAPBEXstdItem 2 3" xfId="47"/>
    <cellStyle name="SAPBEXstdItem 3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1469</xdr:row>
      <xdr:rowOff>161925</xdr:rowOff>
    </xdr:from>
    <xdr:to>
      <xdr:col>42</xdr:col>
      <xdr:colOff>0</xdr:colOff>
      <xdr:row>1471</xdr:row>
      <xdr:rowOff>161925</xdr:rowOff>
    </xdr:to>
    <xdr:sp macro="" textlink="">
      <xdr:nvSpPr>
        <xdr:cNvPr id="2" name="Line 107"/>
        <xdr:cNvSpPr>
          <a:spLocks noChangeShapeType="1"/>
        </xdr:cNvSpPr>
      </xdr:nvSpPr>
      <xdr:spPr bwMode="auto">
        <a:xfrm>
          <a:off x="21878925" y="239096550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1473</xdr:row>
      <xdr:rowOff>161925</xdr:rowOff>
    </xdr:from>
    <xdr:to>
      <xdr:col>42</xdr:col>
      <xdr:colOff>0</xdr:colOff>
      <xdr:row>1475</xdr:row>
      <xdr:rowOff>161925</xdr:rowOff>
    </xdr:to>
    <xdr:sp macro="" textlink="">
      <xdr:nvSpPr>
        <xdr:cNvPr id="3" name="Line 108"/>
        <xdr:cNvSpPr>
          <a:spLocks noChangeShapeType="1"/>
        </xdr:cNvSpPr>
      </xdr:nvSpPr>
      <xdr:spPr bwMode="auto">
        <a:xfrm>
          <a:off x="21878925" y="239744250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1477</xdr:row>
      <xdr:rowOff>161925</xdr:rowOff>
    </xdr:from>
    <xdr:to>
      <xdr:col>42</xdr:col>
      <xdr:colOff>0</xdr:colOff>
      <xdr:row>1479</xdr:row>
      <xdr:rowOff>161925</xdr:rowOff>
    </xdr:to>
    <xdr:sp macro="" textlink="">
      <xdr:nvSpPr>
        <xdr:cNvPr id="4" name="Line 109"/>
        <xdr:cNvSpPr>
          <a:spLocks noChangeShapeType="1"/>
        </xdr:cNvSpPr>
      </xdr:nvSpPr>
      <xdr:spPr bwMode="auto">
        <a:xfrm>
          <a:off x="21878925" y="240391950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1481</xdr:row>
      <xdr:rowOff>161925</xdr:rowOff>
    </xdr:from>
    <xdr:to>
      <xdr:col>42</xdr:col>
      <xdr:colOff>0</xdr:colOff>
      <xdr:row>1483</xdr:row>
      <xdr:rowOff>161925</xdr:rowOff>
    </xdr:to>
    <xdr:sp macro="" textlink="">
      <xdr:nvSpPr>
        <xdr:cNvPr id="5" name="Line 110"/>
        <xdr:cNvSpPr>
          <a:spLocks noChangeShapeType="1"/>
        </xdr:cNvSpPr>
      </xdr:nvSpPr>
      <xdr:spPr bwMode="auto">
        <a:xfrm>
          <a:off x="21878925" y="241039650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1558</xdr:row>
      <xdr:rowOff>161925</xdr:rowOff>
    </xdr:from>
    <xdr:to>
      <xdr:col>42</xdr:col>
      <xdr:colOff>0</xdr:colOff>
      <xdr:row>1560</xdr:row>
      <xdr:rowOff>161925</xdr:rowOff>
    </xdr:to>
    <xdr:sp macro="" textlink="">
      <xdr:nvSpPr>
        <xdr:cNvPr id="6" name="Line 111"/>
        <xdr:cNvSpPr>
          <a:spLocks noChangeShapeType="1"/>
        </xdr:cNvSpPr>
      </xdr:nvSpPr>
      <xdr:spPr bwMode="auto">
        <a:xfrm>
          <a:off x="21878925" y="25350787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%20Change%20Folder\Transportation\6.%20John\1%20Bituminous%20Materials%20Plant%20Mix%20ITQ\Monthly%20RFQ\2019\RFQ%20561036ITQ%2019-02\03%2019%20(Mar)%20-%20Plant%20Mix%20%20RFQ%20Job%20Spec%20%20Grp%20Jobs%20Estimates%202019_update%20D11%20Gr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%20Change%20Folder\Transportation\John\5610-36%20Plant%20Mix\Plant%20Mix%20561036ITQ\RFQ's%202015-2020\2017\RFQ%20561036ITQ%2017-02\Posted%20Items\Bid%20Sheet%20RFQ%20561036ITQ%2016-07%200718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Specific"/>
      <sheetName val="Group Jobs"/>
      <sheetName val="High RAP"/>
      <sheetName val="Materials"/>
      <sheetName val="Data"/>
      <sheetName val="Multiplant"/>
      <sheetName val="County District Roll Up"/>
    </sheetNames>
    <sheetDataSet>
      <sheetData sheetId="0"/>
      <sheetData sheetId="1"/>
      <sheetData sheetId="2"/>
      <sheetData sheetId="3">
        <row r="3">
          <cell r="F3">
            <v>354879</v>
          </cell>
        </row>
      </sheetData>
      <sheetData sheetId="4"/>
      <sheetData sheetId="5"/>
      <sheetData sheetId="6">
        <row r="3">
          <cell r="A3" t="str">
            <v>Adams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ob Specific"/>
      <sheetName val="Group Jobs"/>
      <sheetName val="Materials"/>
      <sheetName val="Menu"/>
    </sheetNames>
    <sheetDataSet>
      <sheetData sheetId="0" refreshError="1"/>
      <sheetData sheetId="1" refreshError="1"/>
      <sheetData sheetId="2" refreshError="1">
        <row r="1">
          <cell r="B1" t="str">
            <v>Material #</v>
          </cell>
          <cell r="C1" t="str">
            <v>Material Description</v>
          </cell>
        </row>
        <row r="3">
          <cell r="B3">
            <v>137896</v>
          </cell>
          <cell r="C3" t="str">
            <v>ASPHALT,RUBBER,TYP2 - ASPHALT PAVEMENT </v>
          </cell>
        </row>
        <row r="4">
          <cell r="B4">
            <v>301921</v>
          </cell>
          <cell r="C4" t="str">
            <v>ASPHALT,SP9.5MM,SRL=MG&lt;0.3MESAL PG64-22 </v>
          </cell>
        </row>
        <row r="5">
          <cell r="B5">
            <v>301922</v>
          </cell>
          <cell r="C5" t="str">
            <v>ASPHALT,SP9.5MM,SRL=H,.3-&lt;3MESAL,PG64-22 </v>
          </cell>
        </row>
        <row r="6">
          <cell r="B6">
            <v>301923</v>
          </cell>
          <cell r="C6" t="str">
            <v>ASPHALT,SP9.5MM,SRL=E,3-&lt;30MESAL,PG64-22 </v>
          </cell>
        </row>
        <row r="7">
          <cell r="B7">
            <v>301924</v>
          </cell>
          <cell r="C7" t="str">
            <v>ASPHALT,SP12.5MM,SRLMG,0-.3MESAL,PG64-22 </v>
          </cell>
        </row>
        <row r="8">
          <cell r="B8">
            <v>301925</v>
          </cell>
          <cell r="C8" t="str">
            <v>ASPHALT,SP12.5MM,SRL=H,.3-3MESAL,PG64-22 </v>
          </cell>
        </row>
        <row r="9">
          <cell r="B9">
            <v>301926</v>
          </cell>
          <cell r="C9" t="str">
            <v>ASPHALT,SP12.5MM,SRL=E,3-30MESAL,PG64-22 </v>
          </cell>
        </row>
        <row r="10">
          <cell r="B10">
            <v>301927</v>
          </cell>
          <cell r="C10" t="str">
            <v>ASPHALT,SP25MM,&lt;0.3MESAL,PG64-22 </v>
          </cell>
        </row>
        <row r="11">
          <cell r="B11">
            <v>301928</v>
          </cell>
          <cell r="C11" t="str">
            <v>ASPHALT,SP25MM,.3-&lt;3MESAL,PG64-22 </v>
          </cell>
        </row>
        <row r="12">
          <cell r="B12">
            <v>301929</v>
          </cell>
          <cell r="C12" t="str">
            <v>ASPHALT,SP25MM,COURSE,3-&lt;30MESAL,PG64-22 </v>
          </cell>
        </row>
        <row r="13">
          <cell r="B13">
            <v>301931</v>
          </cell>
          <cell r="C13" t="str">
            <v>ASPHALT,SP19MM,.3-&lt;3MESAL,PG64-22 </v>
          </cell>
        </row>
        <row r="14">
          <cell r="B14">
            <v>301932</v>
          </cell>
          <cell r="C14" t="str">
            <v>ASPHALT,SP19MM,&lt;0.3MESAL,PG64-22 </v>
          </cell>
        </row>
        <row r="15">
          <cell r="B15">
            <v>301933</v>
          </cell>
          <cell r="C15" t="str">
            <v>ASPHALT,SP37.5MM,3-30MESAL,PG64-22 </v>
          </cell>
        </row>
        <row r="16">
          <cell r="B16">
            <v>301934</v>
          </cell>
          <cell r="C16" t="str">
            <v>ASPHALT,SP9.5MM,SRL=H,&lt;0.3MESAL,PG64-22 </v>
          </cell>
        </row>
        <row r="17">
          <cell r="B17">
            <v>301935</v>
          </cell>
          <cell r="C17" t="str">
            <v>ASPHALT,SP9.5MM,SRL=E,&lt;0.3MESAL,PG64-22 </v>
          </cell>
        </row>
        <row r="18">
          <cell r="B18">
            <v>301936</v>
          </cell>
          <cell r="C18" t="str">
            <v>ASPHALT,SP9.5MM,SRL=MG.3-&lt;3MESAL,PG64-22 </v>
          </cell>
        </row>
        <row r="19">
          <cell r="B19">
            <v>301937</v>
          </cell>
          <cell r="C19" t="str">
            <v>ASPHALT,SP9.5MM,SRL=E,.3-&lt;3MESAL,PG64-22 </v>
          </cell>
        </row>
        <row r="20">
          <cell r="B20">
            <v>301938</v>
          </cell>
          <cell r="C20" t="str">
            <v>ASPHALT,SP9.5MM,SRL=ANY,ESAL=ANY,PG64-22 </v>
          </cell>
        </row>
        <row r="21">
          <cell r="B21">
            <v>301939</v>
          </cell>
          <cell r="C21" t="str">
            <v>ASPHALT,SP9.5MM,SRL=E,3-30MESAL,PG64-22 </v>
          </cell>
        </row>
        <row r="22">
          <cell r="B22">
            <v>301940</v>
          </cell>
          <cell r="C22" t="str">
            <v>ASPHALT,SP19MM,SRL=ANY.3-&lt;3MESAL,PG64-22 </v>
          </cell>
        </row>
        <row r="23">
          <cell r="B23">
            <v>301941</v>
          </cell>
          <cell r="C23" t="str">
            <v>ASPHALT,SP25MM,SRL=ANY.3-&lt;3MESAL,PG64-22 </v>
          </cell>
        </row>
        <row r="24">
          <cell r="B24">
            <v>301942</v>
          </cell>
          <cell r="C24" t="str">
            <v>ASPHALT,SP9.5MMF,SRL=L,&lt;0.3MESAL,PG64-22 </v>
          </cell>
        </row>
        <row r="25">
          <cell r="B25">
            <v>301943</v>
          </cell>
          <cell r="C25" t="str">
            <v>ASPHALT,SP9.5MMF,SRL=G,&lt;0.3MESAL,PG64-22 </v>
          </cell>
        </row>
        <row r="26">
          <cell r="B26">
            <v>301944</v>
          </cell>
          <cell r="C26" t="str">
            <v>ASPHALT,SP9.5MMF,SRL=G.3-&lt;3MESAL,PG64-22 </v>
          </cell>
        </row>
        <row r="27">
          <cell r="B27">
            <v>301945</v>
          </cell>
          <cell r="C27" t="str">
            <v>ASPHALT,SP9.5MM,SRL=ANY.3-&lt;3MESALPG64-22 </v>
          </cell>
        </row>
        <row r="28">
          <cell r="B28">
            <v>301946</v>
          </cell>
          <cell r="C28" t="str">
            <v>ASPHALT,SP9.5MM,SRL=L,.3-&lt;3MESAL,PG64-22 </v>
          </cell>
        </row>
        <row r="29">
          <cell r="B29">
            <v>301947</v>
          </cell>
          <cell r="C29" t="str">
            <v>ASPHALT,SP9.5MM,SRL=M,&lt;0.3MESAL,PG64-22 </v>
          </cell>
        </row>
        <row r="30">
          <cell r="B30">
            <v>301948</v>
          </cell>
          <cell r="C30" t="str">
            <v>ASPHALT,SP9.5MM,SRL=H,0-.3MESAL,PG64-22 </v>
          </cell>
        </row>
        <row r="31">
          <cell r="B31">
            <v>301949</v>
          </cell>
          <cell r="C31" t="str">
            <v>ASPHALT,SP9.5MM,SRL=E,0-.3MESAL,PG64-22 </v>
          </cell>
        </row>
        <row r="32">
          <cell r="B32">
            <v>301950</v>
          </cell>
          <cell r="C32" t="str">
            <v>ASPHALT,SP9.5MM,SRL=E,&gt;30MESAL,PG64-22 </v>
          </cell>
        </row>
        <row r="33">
          <cell r="B33">
            <v>301951</v>
          </cell>
          <cell r="C33" t="str">
            <v>ASPHALT,SP12.5MM,SRL=H,&lt;0.3MESAL,PG64-22 </v>
          </cell>
        </row>
        <row r="34">
          <cell r="B34">
            <v>301952</v>
          </cell>
          <cell r="C34" t="str">
            <v>ASPHALT,SP19MM,SRL=ANY,&lt;0.3MESAL,PG </v>
          </cell>
        </row>
        <row r="35">
          <cell r="B35">
            <v>301953</v>
          </cell>
          <cell r="C35" t="str">
            <v>ASPHALT,SP25MM,SRL=ANY,&lt;0.3MESAL,PG64-22 </v>
          </cell>
        </row>
        <row r="36">
          <cell r="B36">
            <v>302218</v>
          </cell>
          <cell r="C36" t="str">
            <v>ASPHALT,SP25MM,SRL=ANY,ANY ESAL,PG64-22 </v>
          </cell>
        </row>
        <row r="37">
          <cell r="B37">
            <v>303828</v>
          </cell>
          <cell r="C37" t="str">
            <v>ASPHALT,SP19MM,SRL=ANY,ANY ESAL,PG64-22 </v>
          </cell>
        </row>
        <row r="38">
          <cell r="B38">
            <v>311084</v>
          </cell>
          <cell r="C38" t="str">
            <v>ASPHALT,SP19MM,SRL=ANY,ESALS,PG64-22 </v>
          </cell>
        </row>
        <row r="39">
          <cell r="B39">
            <v>311085</v>
          </cell>
          <cell r="C39" t="str">
            <v>ASPHALT,SP19MM,SRL=ANY,.3-&lt;3ESAL,PG64-22 </v>
          </cell>
        </row>
        <row r="40">
          <cell r="B40">
            <v>311087</v>
          </cell>
          <cell r="C40" t="str">
            <v>ASPHALT,SP9.5MM,SRL=H.3-3MESAL,PG76-22 </v>
          </cell>
        </row>
        <row r="41">
          <cell r="B41">
            <v>314628</v>
          </cell>
          <cell r="C41" t="str">
            <v>ASPHALT,SP19MM,&lt;0.3MESAL,PG58-28 </v>
          </cell>
        </row>
        <row r="42">
          <cell r="B42">
            <v>314629</v>
          </cell>
          <cell r="C42" t="str">
            <v>ASPHALT,SP9.5MM,&lt;0.3MESAL,PG58-28F </v>
          </cell>
        </row>
        <row r="43">
          <cell r="B43">
            <v>319262</v>
          </cell>
          <cell r="C43" t="str">
            <v>ASPHALT,SP12.5MM,SRL=ANY,ESALANY PG76-22 </v>
          </cell>
        </row>
        <row r="44">
          <cell r="B44">
            <v>321241</v>
          </cell>
          <cell r="C44" t="str">
            <v>ASPHALT,SP9.5MM,SRL=ANY,ESAL=ANY,PG76-22 </v>
          </cell>
        </row>
        <row r="45">
          <cell r="B45">
            <v>322559</v>
          </cell>
          <cell r="C45" t="str">
            <v>ASPHALT,SP9.5MM,SRL=G .3-3 ESAL PG64-22 </v>
          </cell>
        </row>
        <row r="46">
          <cell r="B46">
            <v>324298</v>
          </cell>
          <cell r="C46" t="str">
            <v>ASPHALT,SP9.5MM,SRL=E,3-30ESAL,PG76-22 </v>
          </cell>
        </row>
        <row r="47">
          <cell r="B47">
            <v>324740</v>
          </cell>
          <cell r="C47" t="str">
            <v>ASPHALT, SP12.5MM, SRL=G, .3-3M ESAL </v>
          </cell>
        </row>
        <row r="48">
          <cell r="B48">
            <v>325409</v>
          </cell>
          <cell r="C48" t="str">
            <v>ASPHALT SP 19MM SRL=M .3-3M ESAL PG64-22 </v>
          </cell>
        </row>
        <row r="49">
          <cell r="B49">
            <v>330122</v>
          </cell>
          <cell r="C49" t="str">
            <v>ASPHALT,SP9.5MM,SRL=M,.3-&lt;3MESAL,PG64-22</v>
          </cell>
        </row>
        <row r="50">
          <cell r="B50">
            <v>322458</v>
          </cell>
          <cell r="C50" t="str">
            <v>ASPHALT,WM9.5MM,SRL=MG&lt;0.3MESAL PG64-22 </v>
          </cell>
        </row>
        <row r="51">
          <cell r="B51">
            <v>322459</v>
          </cell>
          <cell r="C51" t="str">
            <v>ASPHALT,WM9.5MM,SRL=H,.3-&lt;3MESAL,PG64-22 </v>
          </cell>
        </row>
        <row r="52">
          <cell r="B52">
            <v>322460</v>
          </cell>
          <cell r="C52" t="str">
            <v>ASPHALT,WM9.5MM,SRL=E,3-&lt;30MESAL,PG64-22 </v>
          </cell>
        </row>
        <row r="53">
          <cell r="B53">
            <v>322461</v>
          </cell>
          <cell r="C53" t="str">
            <v>ASPHALT,WM12.5MM,SRL=E,3-30MESAL,PG64-22 </v>
          </cell>
        </row>
        <row r="54">
          <cell r="B54">
            <v>322462</v>
          </cell>
          <cell r="C54" t="str">
            <v>ASPHALT,WM25MM,&lt;0.3MESAL,PG64-22 </v>
          </cell>
        </row>
        <row r="55">
          <cell r="B55">
            <v>322463</v>
          </cell>
          <cell r="C55" t="str">
            <v>ASPHALT,WM25MM,.3-&lt;3MESAL,PG64-22 </v>
          </cell>
        </row>
        <row r="56">
          <cell r="B56">
            <v>322464</v>
          </cell>
          <cell r="C56" t="str">
            <v>ASPHALT,WM25MM,COURSE,3-&lt;30MESAL,PG64-22 </v>
          </cell>
        </row>
        <row r="57">
          <cell r="B57">
            <v>322465</v>
          </cell>
          <cell r="C57" t="str">
            <v>ASPHALT,WM19MM,.3-&lt;3MESAL,PG64-22 </v>
          </cell>
        </row>
        <row r="58">
          <cell r="B58">
            <v>322466</v>
          </cell>
          <cell r="C58" t="str">
            <v>ASPHALT,WM19MM,&lt;0.3MESAL,PG64-22 </v>
          </cell>
        </row>
        <row r="59">
          <cell r="B59">
            <v>322467</v>
          </cell>
          <cell r="C59" t="str">
            <v>ASPHALT,WM37.5MM,3-30MESAL,PG64-22 </v>
          </cell>
        </row>
        <row r="60">
          <cell r="B60">
            <v>322468</v>
          </cell>
          <cell r="C60" t="str">
            <v>ASPHALT,WM9.5MM,SRL=H,&lt;0.3MESAL,PG64-22 </v>
          </cell>
        </row>
        <row r="61">
          <cell r="B61">
            <v>322469</v>
          </cell>
          <cell r="C61" t="str">
            <v>ASPHALT,WM9.5MM,SRL=E,&lt;0.3MESAL,PG64-22 </v>
          </cell>
        </row>
        <row r="62">
          <cell r="B62">
            <v>322470</v>
          </cell>
          <cell r="C62" t="str">
            <v>ASPHALT,WM9.5MM,SRL=MG.3-&lt;3MESAL,PG64-22 </v>
          </cell>
        </row>
        <row r="63">
          <cell r="B63">
            <v>322471</v>
          </cell>
          <cell r="C63" t="str">
            <v>ASPHALT,WM9.5MM,SRL=E,.3-&lt;3MESAL,PG64-22 </v>
          </cell>
        </row>
        <row r="64">
          <cell r="B64">
            <v>322472</v>
          </cell>
          <cell r="C64" t="str">
            <v>ASPHALT,WM9.5MM,SRL=ANY,ESAL=ANY,PG64-22 </v>
          </cell>
        </row>
        <row r="65">
          <cell r="B65">
            <v>322473</v>
          </cell>
          <cell r="C65" t="str">
            <v>ASPHALT,WM9.5MM,SRL=E,3-30MESAL,PG64-22 </v>
          </cell>
        </row>
        <row r="66">
          <cell r="B66">
            <v>322474</v>
          </cell>
          <cell r="C66" t="str">
            <v>ASPHALT,WM19MM,SRL=ANY.3-&lt;3MESAL,PG64-22 </v>
          </cell>
        </row>
        <row r="67">
          <cell r="B67">
            <v>322475</v>
          </cell>
          <cell r="C67" t="str">
            <v>ASPHALT,WM25MM,SRL=ANY.3-&lt;3MESAL,PG64-22 </v>
          </cell>
        </row>
        <row r="68">
          <cell r="B68">
            <v>322476</v>
          </cell>
          <cell r="C68" t="str">
            <v>ASPHALT,WM9.5MMF,SRL=L,&lt;0.3MESAL,PG64-22 </v>
          </cell>
        </row>
        <row r="69">
          <cell r="B69">
            <v>322477</v>
          </cell>
          <cell r="C69" t="str">
            <v>ASPHALT,WM9.5MMF,SRL=G,&lt;0.3MESAL,PG64-22 </v>
          </cell>
        </row>
        <row r="70">
          <cell r="B70">
            <v>322478</v>
          </cell>
          <cell r="C70" t="str">
            <v>ASPHALT,WM9.5MMF,SRL=G.3-&lt;3MESAL,PG64-22 </v>
          </cell>
        </row>
        <row r="71">
          <cell r="B71">
            <v>322479</v>
          </cell>
          <cell r="C71" t="str">
            <v>ASPHALT,WM9.5MM,SRL=ANY.3-&lt;3MESALPG64-22 </v>
          </cell>
        </row>
        <row r="72">
          <cell r="B72">
            <v>322480</v>
          </cell>
          <cell r="C72" t="str">
            <v>ASPHALT,WM9.5MM,SRL=L,.3-&lt;3MESAL,PG64-22 </v>
          </cell>
        </row>
        <row r="73">
          <cell r="B73">
            <v>322481</v>
          </cell>
          <cell r="C73" t="str">
            <v>ASPHALT,WM9.5MM,SRL=M,&lt;0.3MESAL,PG64-22 </v>
          </cell>
        </row>
        <row r="74">
          <cell r="B74">
            <v>322482</v>
          </cell>
          <cell r="C74" t="str">
            <v>ASPHALT,WM9.5MM,SRL=E,0-.3MESAL,PG64-22 </v>
          </cell>
        </row>
        <row r="75">
          <cell r="B75">
            <v>322483</v>
          </cell>
          <cell r="C75" t="str">
            <v>ASPHALT,WM9.5MM,SRL=E,&gt;30MESAL,PG64-22 </v>
          </cell>
        </row>
        <row r="76">
          <cell r="B76">
            <v>322484</v>
          </cell>
          <cell r="C76" t="str">
            <v>ASPHALT,WM12.5MM,SRL=H,&lt;0.3MESAL,PG64-22 </v>
          </cell>
        </row>
        <row r="77">
          <cell r="B77">
            <v>322485</v>
          </cell>
          <cell r="C77" t="str">
            <v>ASPHALT,WM19MM,SRL=ANY,&lt;0.3MESAL,PG </v>
          </cell>
        </row>
        <row r="78">
          <cell r="B78">
            <v>322486</v>
          </cell>
          <cell r="C78" t="str">
            <v>ASPHALT,WM25MM,SRL=ANY,&lt;0.3MESAL,PG64-22 </v>
          </cell>
        </row>
        <row r="79">
          <cell r="B79">
            <v>322487</v>
          </cell>
          <cell r="C79" t="str">
            <v>ASPHALT,WM25MM,SRL=ANY,ANY ESAL,PG64-22 </v>
          </cell>
        </row>
        <row r="80">
          <cell r="B80">
            <v>322488</v>
          </cell>
          <cell r="C80" t="str">
            <v>ASPHALT,WM19MM,SRL=ANY,ANY ESAL,PG64-22 </v>
          </cell>
        </row>
        <row r="81">
          <cell r="B81">
            <v>322489</v>
          </cell>
          <cell r="C81" t="str">
            <v>ASPHALT,WM19MM,SRL=ANY,ESALS,PG64-22 </v>
          </cell>
        </row>
        <row r="82">
          <cell r="B82">
            <v>322490</v>
          </cell>
          <cell r="C82" t="str">
            <v>ASPHALT,WM19MM,SRL=ANY,.3-&lt;3ESAL,PG64-22 </v>
          </cell>
        </row>
        <row r="83">
          <cell r="B83">
            <v>322491</v>
          </cell>
          <cell r="C83" t="str">
            <v>ASPHALT,WM9.5MM,SRL=H.3-3MESAL,PG76-22 </v>
          </cell>
        </row>
        <row r="84">
          <cell r="B84">
            <v>322492</v>
          </cell>
          <cell r="C84" t="str">
            <v>ASPHALT,WM9.5MM,SRL=ANY,ESAL=ANY,PG76-22 </v>
          </cell>
        </row>
        <row r="85">
          <cell r="B85">
            <v>330338</v>
          </cell>
          <cell r="C85" t="str">
            <v>ASPHALT,WM9.5MM,SRL=G,.3-3 ESAL,PG64-22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1"/>
  <sheetViews>
    <sheetView tabSelected="1" zoomScale="85" zoomScaleNormal="85" zoomScaleSheetLayoutView="25" workbookViewId="0" topLeftCell="N1">
      <selection activeCell="AG2" sqref="AG2"/>
    </sheetView>
  </sheetViews>
  <sheetFormatPr defaultColWidth="9.140625" defaultRowHeight="19.5" customHeight="1"/>
  <cols>
    <col min="1" max="1" width="4.421875" style="26" hidden="1" customWidth="1"/>
    <col min="2" max="4" width="4.57421875" style="26" hidden="1" customWidth="1"/>
    <col min="5" max="5" width="5.421875" style="26" hidden="1" customWidth="1"/>
    <col min="6" max="6" width="17.140625" style="26" hidden="1" customWidth="1"/>
    <col min="7" max="8" width="5.421875" style="26" hidden="1" customWidth="1"/>
    <col min="9" max="9" width="4.140625" style="26" hidden="1" customWidth="1"/>
    <col min="10" max="10" width="4.421875" style="26" hidden="1" customWidth="1"/>
    <col min="11" max="11" width="6.00390625" style="26" hidden="1" customWidth="1"/>
    <col min="12" max="12" width="4.421875" style="26" hidden="1" customWidth="1"/>
    <col min="13" max="13" width="7.57421875" style="26" hidden="1" customWidth="1"/>
    <col min="14" max="14" width="5.57421875" style="48" customWidth="1"/>
    <col min="15" max="15" width="17.8515625" style="48" customWidth="1"/>
    <col min="16" max="16" width="20.57421875" style="48" hidden="1" customWidth="1"/>
    <col min="17" max="17" width="6.421875" style="49" customWidth="1"/>
    <col min="18" max="18" width="10.00390625" style="49" customWidth="1"/>
    <col min="19" max="19" width="6.421875" style="49" customWidth="1"/>
    <col min="20" max="20" width="9.8515625" style="49" customWidth="1"/>
    <col min="21" max="21" width="6.140625" style="49" customWidth="1"/>
    <col min="22" max="22" width="9.140625" style="50" customWidth="1"/>
    <col min="23" max="23" width="10.28125" style="50" customWidth="1"/>
    <col min="24" max="24" width="7.140625" style="50" hidden="1" customWidth="1"/>
    <col min="25" max="25" width="12.7109375" style="50" customWidth="1"/>
    <col min="26" max="26" width="8.57421875" style="49" customWidth="1"/>
    <col min="27" max="27" width="9.8515625" style="49" customWidth="1"/>
    <col min="28" max="28" width="9.421875" style="38" customWidth="1"/>
    <col min="29" max="29" width="7.57421875" style="38" hidden="1" customWidth="1"/>
    <col min="30" max="30" width="46.7109375" style="26" customWidth="1"/>
    <col min="31" max="31" width="11.8515625" style="51" customWidth="1"/>
    <col min="32" max="32" width="7.140625" style="51" hidden="1" customWidth="1"/>
    <col min="33" max="33" width="10.7109375" style="52" customWidth="1"/>
    <col min="34" max="34" width="12.8515625" style="52" customWidth="1"/>
    <col min="35" max="35" width="13.140625" style="53" customWidth="1"/>
    <col min="36" max="36" width="14.8515625" style="54" customWidth="1"/>
    <col min="37" max="37" width="39.28125" style="53" customWidth="1"/>
    <col min="38" max="38" width="16.28125" style="53" customWidth="1"/>
    <col min="39" max="39" width="17.140625" style="26" customWidth="1"/>
    <col min="40" max="40" width="12.8515625" style="55" customWidth="1"/>
    <col min="41" max="16384" width="9.140625" style="26" customWidth="1"/>
  </cols>
  <sheetData>
    <row r="1" spans="1:40" s="25" customFormat="1" ht="85.5" customHeight="1" thickBot="1">
      <c r="A1" s="12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12</v>
      </c>
      <c r="G1" s="12" t="s">
        <v>13</v>
      </c>
      <c r="H1" s="12" t="s">
        <v>14</v>
      </c>
      <c r="I1" s="13" t="s">
        <v>15</v>
      </c>
      <c r="J1" s="13" t="s">
        <v>16</v>
      </c>
      <c r="K1" s="14" t="s">
        <v>17</v>
      </c>
      <c r="L1" s="15" t="s">
        <v>18</v>
      </c>
      <c r="M1" s="15" t="s">
        <v>19</v>
      </c>
      <c r="N1" s="16" t="s">
        <v>29</v>
      </c>
      <c r="O1" s="17" t="s">
        <v>45</v>
      </c>
      <c r="P1" s="17" t="s">
        <v>46</v>
      </c>
      <c r="Q1" s="18" t="s">
        <v>1</v>
      </c>
      <c r="R1" s="18" t="s">
        <v>53</v>
      </c>
      <c r="S1" s="18" t="s">
        <v>47</v>
      </c>
      <c r="T1" s="18" t="s">
        <v>48</v>
      </c>
      <c r="U1" s="18" t="s">
        <v>47</v>
      </c>
      <c r="V1" s="19" t="s">
        <v>49</v>
      </c>
      <c r="W1" s="19" t="s">
        <v>50</v>
      </c>
      <c r="X1" s="19" t="s">
        <v>27</v>
      </c>
      <c r="Y1" s="19" t="s">
        <v>51</v>
      </c>
      <c r="Z1" s="18" t="s">
        <v>28</v>
      </c>
      <c r="AA1" s="18" t="s">
        <v>54</v>
      </c>
      <c r="AB1" s="17" t="s">
        <v>24</v>
      </c>
      <c r="AC1" s="17" t="s">
        <v>2</v>
      </c>
      <c r="AD1" s="17" t="s">
        <v>56</v>
      </c>
      <c r="AE1" s="20" t="s">
        <v>51</v>
      </c>
      <c r="AF1" s="21" t="s">
        <v>27</v>
      </c>
      <c r="AG1" s="22" t="s">
        <v>61</v>
      </c>
      <c r="AH1" s="22" t="s">
        <v>43</v>
      </c>
      <c r="AI1" s="21" t="s">
        <v>62</v>
      </c>
      <c r="AJ1" s="23" t="s">
        <v>44</v>
      </c>
      <c r="AK1" s="21" t="s">
        <v>3</v>
      </c>
      <c r="AL1" s="21" t="s">
        <v>41</v>
      </c>
      <c r="AM1" s="17" t="s">
        <v>59</v>
      </c>
      <c r="AN1" s="24" t="s">
        <v>52</v>
      </c>
    </row>
    <row r="2" spans="1:40" s="38" customFormat="1" ht="17.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>
        <v>1</v>
      </c>
      <c r="O2" s="28" t="s">
        <v>82</v>
      </c>
      <c r="P2" s="29"/>
      <c r="Q2" s="30">
        <v>4040</v>
      </c>
      <c r="R2" s="31">
        <v>380</v>
      </c>
      <c r="S2" s="31">
        <v>0</v>
      </c>
      <c r="T2" s="31">
        <v>380</v>
      </c>
      <c r="U2" s="30">
        <v>2382</v>
      </c>
      <c r="V2" s="29">
        <v>100</v>
      </c>
      <c r="W2" s="29">
        <v>350</v>
      </c>
      <c r="X2" s="32"/>
      <c r="Y2" s="33">
        <v>350</v>
      </c>
      <c r="Z2" s="29" t="s">
        <v>83</v>
      </c>
      <c r="AA2" s="30" t="s">
        <v>100</v>
      </c>
      <c r="AB2" s="27">
        <v>322472</v>
      </c>
      <c r="AC2" s="29"/>
      <c r="AD2" s="120" t="s">
        <v>84</v>
      </c>
      <c r="AE2" s="33">
        <v>350</v>
      </c>
      <c r="AF2" s="34"/>
      <c r="AG2" s="3"/>
      <c r="AH2" s="36">
        <f>AG2*AE2</f>
        <v>0</v>
      </c>
      <c r="AI2" s="5"/>
      <c r="AJ2" s="6"/>
      <c r="AK2" s="5"/>
      <c r="AL2" s="5"/>
      <c r="AM2" s="29" t="s">
        <v>60</v>
      </c>
      <c r="AN2" s="37">
        <v>43668</v>
      </c>
    </row>
    <row r="3" spans="1:40" s="38" customFormat="1" ht="17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>
        <v>2</v>
      </c>
      <c r="O3" s="28" t="s">
        <v>82</v>
      </c>
      <c r="P3" s="39"/>
      <c r="Q3" s="40">
        <v>78</v>
      </c>
      <c r="R3" s="41">
        <v>350</v>
      </c>
      <c r="S3" s="41">
        <v>2069</v>
      </c>
      <c r="T3" s="41">
        <v>354</v>
      </c>
      <c r="U3" s="40">
        <v>354</v>
      </c>
      <c r="V3" s="39">
        <v>110</v>
      </c>
      <c r="W3" s="39">
        <v>220</v>
      </c>
      <c r="X3" s="42"/>
      <c r="Y3" s="43">
        <v>500</v>
      </c>
      <c r="Z3" s="29" t="s">
        <v>83</v>
      </c>
      <c r="AA3" s="40" t="s">
        <v>101</v>
      </c>
      <c r="AB3" s="27">
        <v>322472</v>
      </c>
      <c r="AC3" s="39"/>
      <c r="AD3" s="120" t="s">
        <v>84</v>
      </c>
      <c r="AE3" s="43">
        <v>500</v>
      </c>
      <c r="AF3" s="44"/>
      <c r="AG3" s="4"/>
      <c r="AH3" s="45">
        <f>AG3*AE3</f>
        <v>0</v>
      </c>
      <c r="AI3" s="11"/>
      <c r="AJ3" s="7"/>
      <c r="AK3" s="11"/>
      <c r="AL3" s="11"/>
      <c r="AM3" s="29" t="s">
        <v>190</v>
      </c>
      <c r="AN3" s="37">
        <v>43675</v>
      </c>
    </row>
    <row r="4" spans="1:40" s="38" customFormat="1" ht="17.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>
        <v>3</v>
      </c>
      <c r="O4" s="28" t="s">
        <v>82</v>
      </c>
      <c r="P4" s="39"/>
      <c r="Q4" s="40">
        <v>100</v>
      </c>
      <c r="R4" s="41">
        <v>10</v>
      </c>
      <c r="S4" s="41">
        <v>0</v>
      </c>
      <c r="T4" s="41">
        <v>100</v>
      </c>
      <c r="U4" s="40">
        <v>835</v>
      </c>
      <c r="V4" s="39">
        <v>150</v>
      </c>
      <c r="W4" s="39">
        <v>600</v>
      </c>
      <c r="X4" s="42"/>
      <c r="Y4" s="43">
        <v>2300</v>
      </c>
      <c r="Z4" s="29" t="s">
        <v>83</v>
      </c>
      <c r="AA4" s="40" t="s">
        <v>102</v>
      </c>
      <c r="AB4" s="27">
        <v>322472</v>
      </c>
      <c r="AC4" s="39"/>
      <c r="AD4" s="120" t="s">
        <v>84</v>
      </c>
      <c r="AE4" s="43">
        <v>2300</v>
      </c>
      <c r="AF4" s="44"/>
      <c r="AG4" s="4"/>
      <c r="AH4" s="45">
        <f>AG4*AE4</f>
        <v>0</v>
      </c>
      <c r="AI4" s="11"/>
      <c r="AJ4" s="7"/>
      <c r="AK4" s="11"/>
      <c r="AL4" s="11"/>
      <c r="AM4" s="29" t="s">
        <v>190</v>
      </c>
      <c r="AN4" s="118">
        <v>43682</v>
      </c>
    </row>
    <row r="5" spans="1:40" s="38" customFormat="1" ht="17.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>
        <v>4</v>
      </c>
      <c r="O5" s="28" t="s">
        <v>75</v>
      </c>
      <c r="P5" s="39"/>
      <c r="Q5" s="40">
        <v>1045</v>
      </c>
      <c r="R5" s="41">
        <v>10</v>
      </c>
      <c r="S5" s="41">
        <v>0</v>
      </c>
      <c r="T5" s="41">
        <v>80</v>
      </c>
      <c r="U5" s="40">
        <v>3069</v>
      </c>
      <c r="V5" s="39">
        <v>150</v>
      </c>
      <c r="W5" s="39">
        <v>1100</v>
      </c>
      <c r="X5" s="42"/>
      <c r="Y5" s="43">
        <v>6127</v>
      </c>
      <c r="Z5" s="29" t="s">
        <v>76</v>
      </c>
      <c r="AA5" s="40" t="s">
        <v>103</v>
      </c>
      <c r="AB5" s="27">
        <v>322474</v>
      </c>
      <c r="AC5" s="39"/>
      <c r="AD5" s="120" t="s">
        <v>74</v>
      </c>
      <c r="AE5" s="43">
        <v>6127</v>
      </c>
      <c r="AF5" s="44"/>
      <c r="AG5" s="4"/>
      <c r="AH5" s="45">
        <f>AG5*AE5</f>
        <v>0</v>
      </c>
      <c r="AI5" s="11"/>
      <c r="AJ5" s="7"/>
      <c r="AK5" s="11"/>
      <c r="AL5" s="11"/>
      <c r="AM5" s="29" t="s">
        <v>60</v>
      </c>
      <c r="AN5" s="37">
        <v>43669</v>
      </c>
    </row>
    <row r="6" spans="1:40" s="38" customFormat="1" ht="17.1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>
        <v>5</v>
      </c>
      <c r="O6" s="28" t="s">
        <v>75</v>
      </c>
      <c r="P6" s="39"/>
      <c r="Q6" s="40">
        <v>706</v>
      </c>
      <c r="R6" s="41">
        <v>20</v>
      </c>
      <c r="S6" s="41">
        <v>0</v>
      </c>
      <c r="T6" s="41">
        <v>170</v>
      </c>
      <c r="U6" s="40">
        <v>2326</v>
      </c>
      <c r="V6" s="39">
        <v>80</v>
      </c>
      <c r="W6" s="39">
        <v>400</v>
      </c>
      <c r="X6" s="42"/>
      <c r="Y6" s="43">
        <v>800</v>
      </c>
      <c r="Z6" s="29" t="s">
        <v>76</v>
      </c>
      <c r="AA6" s="40" t="s">
        <v>104</v>
      </c>
      <c r="AB6" s="27">
        <v>322474</v>
      </c>
      <c r="AC6" s="39"/>
      <c r="AD6" s="120" t="s">
        <v>74</v>
      </c>
      <c r="AE6" s="43">
        <v>800</v>
      </c>
      <c r="AF6" s="44"/>
      <c r="AG6" s="4"/>
      <c r="AH6" s="45">
        <f>AG6*AE6</f>
        <v>0</v>
      </c>
      <c r="AI6" s="11"/>
      <c r="AJ6" s="7"/>
      <c r="AK6" s="11"/>
      <c r="AL6" s="11"/>
      <c r="AM6" s="29" t="s">
        <v>60</v>
      </c>
      <c r="AN6" s="37">
        <v>43689</v>
      </c>
    </row>
    <row r="7" spans="1:40" s="38" customFormat="1" ht="17.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>
        <v>6</v>
      </c>
      <c r="O7" s="28" t="s">
        <v>75</v>
      </c>
      <c r="P7" s="39"/>
      <c r="Q7" s="30">
        <v>1043</v>
      </c>
      <c r="R7" s="31">
        <v>10</v>
      </c>
      <c r="S7" s="31">
        <v>0</v>
      </c>
      <c r="T7" s="31">
        <v>70</v>
      </c>
      <c r="U7" s="30">
        <v>2588</v>
      </c>
      <c r="V7" s="29">
        <v>80</v>
      </c>
      <c r="W7" s="29">
        <v>400</v>
      </c>
      <c r="X7" s="32"/>
      <c r="Y7" s="33">
        <v>800</v>
      </c>
      <c r="Z7" s="29" t="s">
        <v>76</v>
      </c>
      <c r="AA7" s="30" t="s">
        <v>105</v>
      </c>
      <c r="AB7" s="27">
        <v>322480</v>
      </c>
      <c r="AC7" s="39"/>
      <c r="AD7" s="120" t="s">
        <v>70</v>
      </c>
      <c r="AE7" s="43">
        <v>800</v>
      </c>
      <c r="AF7" s="44"/>
      <c r="AG7" s="4"/>
      <c r="AH7" s="45">
        <f>AG7*AE7</f>
        <v>0</v>
      </c>
      <c r="AI7" s="11"/>
      <c r="AJ7" s="7"/>
      <c r="AK7" s="11"/>
      <c r="AL7" s="11"/>
      <c r="AM7" s="29" t="s">
        <v>60</v>
      </c>
      <c r="AN7" s="37">
        <v>43691</v>
      </c>
    </row>
    <row r="8" spans="1:40" s="38" customFormat="1" ht="17.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v>7</v>
      </c>
      <c r="O8" s="28" t="s">
        <v>106</v>
      </c>
      <c r="P8" s="39"/>
      <c r="Q8" s="40">
        <v>3009</v>
      </c>
      <c r="R8" s="41">
        <v>10</v>
      </c>
      <c r="S8" s="41">
        <v>0</v>
      </c>
      <c r="T8" s="41">
        <v>20</v>
      </c>
      <c r="U8" s="40">
        <v>3254</v>
      </c>
      <c r="V8" s="39">
        <v>100</v>
      </c>
      <c r="W8" s="39">
        <v>515</v>
      </c>
      <c r="X8" s="42"/>
      <c r="Y8" s="43">
        <v>515</v>
      </c>
      <c r="Z8" s="29" t="s">
        <v>107</v>
      </c>
      <c r="AA8" s="40" t="s">
        <v>108</v>
      </c>
      <c r="AB8" s="27">
        <v>322475</v>
      </c>
      <c r="AC8" s="39"/>
      <c r="AD8" s="120" t="s">
        <v>73</v>
      </c>
      <c r="AE8" s="43">
        <v>515</v>
      </c>
      <c r="AF8" s="44"/>
      <c r="AG8" s="4"/>
      <c r="AH8" s="45">
        <f>AG8*AE8</f>
        <v>0</v>
      </c>
      <c r="AI8" s="11"/>
      <c r="AJ8" s="7"/>
      <c r="AK8" s="11"/>
      <c r="AL8" s="11"/>
      <c r="AM8" s="29" t="s">
        <v>60</v>
      </c>
      <c r="AN8" s="37">
        <v>43669</v>
      </c>
    </row>
    <row r="9" spans="1:40" s="38" customFormat="1" ht="17.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v>8</v>
      </c>
      <c r="O9" s="28" t="s">
        <v>109</v>
      </c>
      <c r="P9" s="39"/>
      <c r="Q9" s="40">
        <v>3003</v>
      </c>
      <c r="R9" s="41">
        <v>90</v>
      </c>
      <c r="S9" s="41">
        <v>0</v>
      </c>
      <c r="T9" s="41">
        <v>180</v>
      </c>
      <c r="U9" s="40">
        <v>1743</v>
      </c>
      <c r="V9" s="39">
        <v>125</v>
      </c>
      <c r="W9" s="39">
        <v>1000</v>
      </c>
      <c r="X9" s="42"/>
      <c r="Y9" s="43">
        <v>10000</v>
      </c>
      <c r="Z9" s="29" t="s">
        <v>110</v>
      </c>
      <c r="AA9" s="40" t="s">
        <v>111</v>
      </c>
      <c r="AB9" s="27">
        <v>322488</v>
      </c>
      <c r="AC9" s="39"/>
      <c r="AD9" s="120" t="s">
        <v>67</v>
      </c>
      <c r="AE9" s="43">
        <v>10000</v>
      </c>
      <c r="AF9" s="44"/>
      <c r="AG9" s="4"/>
      <c r="AH9" s="45">
        <f>AG9*AE9</f>
        <v>0</v>
      </c>
      <c r="AI9" s="11"/>
      <c r="AJ9" s="7"/>
      <c r="AK9" s="11"/>
      <c r="AL9" s="11"/>
      <c r="AM9" s="29" t="s">
        <v>60</v>
      </c>
      <c r="AN9" s="37">
        <v>43682</v>
      </c>
    </row>
    <row r="10" spans="1:40" s="38" customFormat="1" ht="17.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v>9</v>
      </c>
      <c r="O10" s="28" t="s">
        <v>77</v>
      </c>
      <c r="P10" s="39"/>
      <c r="Q10" s="30">
        <v>2005</v>
      </c>
      <c r="R10" s="31">
        <v>10</v>
      </c>
      <c r="S10" s="31">
        <v>0</v>
      </c>
      <c r="T10" s="31">
        <v>50</v>
      </c>
      <c r="U10" s="30">
        <v>1864</v>
      </c>
      <c r="V10" s="29">
        <v>100</v>
      </c>
      <c r="W10" s="29">
        <v>300</v>
      </c>
      <c r="X10" s="32"/>
      <c r="Y10" s="33">
        <v>300</v>
      </c>
      <c r="Z10" s="29" t="s">
        <v>78</v>
      </c>
      <c r="AA10" s="30" t="s">
        <v>112</v>
      </c>
      <c r="AB10" s="27">
        <v>322462</v>
      </c>
      <c r="AC10" s="39"/>
      <c r="AD10" s="120" t="s">
        <v>113</v>
      </c>
      <c r="AE10" s="43">
        <v>300</v>
      </c>
      <c r="AF10" s="44"/>
      <c r="AG10" s="4"/>
      <c r="AH10" s="45">
        <f>AG10*AE10</f>
        <v>0</v>
      </c>
      <c r="AI10" s="11"/>
      <c r="AJ10" s="7"/>
      <c r="AK10" s="11"/>
      <c r="AL10" s="11"/>
      <c r="AM10" s="29" t="s">
        <v>60</v>
      </c>
      <c r="AN10" s="37">
        <v>43661</v>
      </c>
    </row>
    <row r="11" spans="1:40" s="38" customFormat="1" ht="17.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v>10</v>
      </c>
      <c r="O11" s="28" t="s">
        <v>77</v>
      </c>
      <c r="P11" s="39"/>
      <c r="Q11" s="40">
        <v>1015</v>
      </c>
      <c r="R11" s="41">
        <v>40</v>
      </c>
      <c r="S11" s="41">
        <v>0</v>
      </c>
      <c r="T11" s="41">
        <v>40</v>
      </c>
      <c r="U11" s="40">
        <v>1158</v>
      </c>
      <c r="V11" s="39">
        <v>160</v>
      </c>
      <c r="W11" s="39">
        <v>600</v>
      </c>
      <c r="X11" s="42"/>
      <c r="Y11" s="43">
        <v>600</v>
      </c>
      <c r="Z11" s="29" t="s">
        <v>78</v>
      </c>
      <c r="AA11" s="40" t="s">
        <v>114</v>
      </c>
      <c r="AB11" s="27">
        <v>356628</v>
      </c>
      <c r="AC11" s="39"/>
      <c r="AD11" s="120" t="s">
        <v>115</v>
      </c>
      <c r="AE11" s="43">
        <v>600</v>
      </c>
      <c r="AF11" s="44"/>
      <c r="AG11" s="4"/>
      <c r="AH11" s="45">
        <f>AG11*AE11</f>
        <v>0</v>
      </c>
      <c r="AI11" s="11"/>
      <c r="AJ11" s="7"/>
      <c r="AK11" s="11"/>
      <c r="AL11" s="11"/>
      <c r="AM11" s="29" t="s">
        <v>60</v>
      </c>
      <c r="AN11" s="37">
        <v>43668</v>
      </c>
    </row>
    <row r="12" spans="1:40" s="38" customFormat="1" ht="17.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v>11</v>
      </c>
      <c r="O12" s="28" t="s">
        <v>77</v>
      </c>
      <c r="P12" s="39"/>
      <c r="Q12" s="40">
        <v>2005</v>
      </c>
      <c r="R12" s="41">
        <v>10</v>
      </c>
      <c r="S12" s="41">
        <v>0</v>
      </c>
      <c r="T12" s="41">
        <v>50</v>
      </c>
      <c r="U12" s="40">
        <v>1864</v>
      </c>
      <c r="V12" s="39">
        <v>160</v>
      </c>
      <c r="W12" s="39">
        <v>1200</v>
      </c>
      <c r="X12" s="42"/>
      <c r="Y12" s="43">
        <v>2900</v>
      </c>
      <c r="Z12" s="29" t="s">
        <v>78</v>
      </c>
      <c r="AA12" s="40" t="s">
        <v>112</v>
      </c>
      <c r="AB12" s="27">
        <v>322481</v>
      </c>
      <c r="AC12" s="39"/>
      <c r="AD12" s="120" t="s">
        <v>116</v>
      </c>
      <c r="AE12" s="43">
        <v>2900</v>
      </c>
      <c r="AF12" s="44"/>
      <c r="AG12" s="4"/>
      <c r="AH12" s="45">
        <f>AG12*AE12</f>
        <v>0</v>
      </c>
      <c r="AI12" s="11"/>
      <c r="AJ12" s="7"/>
      <c r="AK12" s="11"/>
      <c r="AL12" s="11"/>
      <c r="AM12" s="29" t="s">
        <v>60</v>
      </c>
      <c r="AN12" s="37">
        <v>43670</v>
      </c>
    </row>
    <row r="13" spans="1:40" s="38" customFormat="1" ht="17.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v>12</v>
      </c>
      <c r="O13" s="28" t="s">
        <v>77</v>
      </c>
      <c r="P13" s="39"/>
      <c r="Q13" s="40">
        <v>4002</v>
      </c>
      <c r="R13" s="41">
        <v>230</v>
      </c>
      <c r="S13" s="41">
        <v>0</v>
      </c>
      <c r="T13" s="41">
        <v>300</v>
      </c>
      <c r="U13" s="40">
        <v>2418</v>
      </c>
      <c r="V13" s="39">
        <v>100</v>
      </c>
      <c r="W13" s="39">
        <v>1000</v>
      </c>
      <c r="X13" s="42"/>
      <c r="Y13" s="43">
        <v>3250</v>
      </c>
      <c r="Z13" s="29" t="s">
        <v>78</v>
      </c>
      <c r="AA13" s="40" t="s">
        <v>117</v>
      </c>
      <c r="AB13" s="27">
        <v>322463</v>
      </c>
      <c r="AC13" s="39"/>
      <c r="AD13" s="120" t="s">
        <v>118</v>
      </c>
      <c r="AE13" s="43">
        <v>3250</v>
      </c>
      <c r="AF13" s="44"/>
      <c r="AG13" s="4"/>
      <c r="AH13" s="45">
        <f>AG13*AE13</f>
        <v>0</v>
      </c>
      <c r="AI13" s="11"/>
      <c r="AJ13" s="7"/>
      <c r="AK13" s="11"/>
      <c r="AL13" s="11"/>
      <c r="AM13" s="29" t="s">
        <v>60</v>
      </c>
      <c r="AN13" s="37">
        <v>43675</v>
      </c>
    </row>
    <row r="14" spans="1:40" s="38" customFormat="1" ht="17.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v>13</v>
      </c>
      <c r="O14" s="28" t="s">
        <v>77</v>
      </c>
      <c r="P14" s="39"/>
      <c r="Q14" s="40">
        <v>4013</v>
      </c>
      <c r="R14" s="41">
        <v>90</v>
      </c>
      <c r="S14" s="41">
        <v>0</v>
      </c>
      <c r="T14" s="41">
        <v>130</v>
      </c>
      <c r="U14" s="40">
        <v>1719</v>
      </c>
      <c r="V14" s="39">
        <v>100</v>
      </c>
      <c r="W14" s="39">
        <v>1000</v>
      </c>
      <c r="X14" s="42"/>
      <c r="Y14" s="43">
        <v>1800</v>
      </c>
      <c r="Z14" s="29" t="s">
        <v>78</v>
      </c>
      <c r="AA14" s="40" t="s">
        <v>119</v>
      </c>
      <c r="AB14" s="27">
        <v>322462</v>
      </c>
      <c r="AC14" s="39"/>
      <c r="AD14" s="120" t="s">
        <v>113</v>
      </c>
      <c r="AE14" s="43">
        <v>1800</v>
      </c>
      <c r="AF14" s="44"/>
      <c r="AG14" s="4"/>
      <c r="AH14" s="45">
        <f>AG14*AE14</f>
        <v>0</v>
      </c>
      <c r="AI14" s="11"/>
      <c r="AJ14" s="7"/>
      <c r="AK14" s="11"/>
      <c r="AL14" s="11"/>
      <c r="AM14" s="29" t="s">
        <v>60</v>
      </c>
      <c r="AN14" s="37">
        <v>43682</v>
      </c>
    </row>
    <row r="15" spans="1:40" s="38" customFormat="1" ht="17.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v>14</v>
      </c>
      <c r="O15" s="28" t="s">
        <v>77</v>
      </c>
      <c r="P15" s="39"/>
      <c r="Q15" s="40">
        <v>325</v>
      </c>
      <c r="R15" s="41">
        <v>270</v>
      </c>
      <c r="S15" s="41">
        <v>0</v>
      </c>
      <c r="T15" s="41">
        <v>490</v>
      </c>
      <c r="U15" s="40">
        <v>2307</v>
      </c>
      <c r="V15" s="39">
        <v>100</v>
      </c>
      <c r="W15" s="39">
        <v>800</v>
      </c>
      <c r="X15" s="42"/>
      <c r="Y15" s="43">
        <v>800</v>
      </c>
      <c r="Z15" s="29" t="s">
        <v>78</v>
      </c>
      <c r="AA15" s="40" t="s">
        <v>120</v>
      </c>
      <c r="AB15" s="27">
        <v>322462</v>
      </c>
      <c r="AC15" s="39"/>
      <c r="AD15" s="120" t="s">
        <v>113</v>
      </c>
      <c r="AE15" s="43">
        <v>800</v>
      </c>
      <c r="AF15" s="44"/>
      <c r="AG15" s="4"/>
      <c r="AH15" s="45">
        <f>AG15*AE15</f>
        <v>0</v>
      </c>
      <c r="AI15" s="11"/>
      <c r="AJ15" s="7"/>
      <c r="AK15" s="11"/>
      <c r="AL15" s="11"/>
      <c r="AM15" s="29" t="s">
        <v>60</v>
      </c>
      <c r="AN15" s="37">
        <v>43686</v>
      </c>
    </row>
    <row r="16" spans="1:40" s="38" customFormat="1" ht="17.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v>15</v>
      </c>
      <c r="O16" s="28" t="s">
        <v>121</v>
      </c>
      <c r="P16" s="39"/>
      <c r="Q16" s="40">
        <v>1025</v>
      </c>
      <c r="R16" s="41">
        <v>10</v>
      </c>
      <c r="S16" s="41">
        <v>0</v>
      </c>
      <c r="T16" s="41">
        <v>50</v>
      </c>
      <c r="U16" s="40">
        <v>2331</v>
      </c>
      <c r="V16" s="39">
        <v>100</v>
      </c>
      <c r="W16" s="39">
        <v>500</v>
      </c>
      <c r="X16" s="42"/>
      <c r="Y16" s="43">
        <v>1000</v>
      </c>
      <c r="Z16" s="29" t="s">
        <v>122</v>
      </c>
      <c r="AA16" s="40" t="s">
        <v>123</v>
      </c>
      <c r="AB16" s="27">
        <v>301941</v>
      </c>
      <c r="AC16" s="39"/>
      <c r="AD16" s="120" t="s">
        <v>124</v>
      </c>
      <c r="AE16" s="43">
        <v>1000</v>
      </c>
      <c r="AF16" s="44"/>
      <c r="AG16" s="4"/>
      <c r="AH16" s="45">
        <f>AG16*AE16</f>
        <v>0</v>
      </c>
      <c r="AI16" s="11"/>
      <c r="AJ16" s="7"/>
      <c r="AK16" s="11"/>
      <c r="AL16" s="11"/>
      <c r="AM16" s="29" t="s">
        <v>60</v>
      </c>
      <c r="AN16" s="37">
        <v>43654</v>
      </c>
    </row>
    <row r="17" spans="1:40" s="38" customFormat="1" ht="17.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>
        <v>16</v>
      </c>
      <c r="O17" s="28" t="s">
        <v>121</v>
      </c>
      <c r="P17" s="39"/>
      <c r="Q17" s="40">
        <v>1027</v>
      </c>
      <c r="R17" s="41">
        <v>10</v>
      </c>
      <c r="S17" s="41">
        <v>0</v>
      </c>
      <c r="T17" s="41">
        <v>60</v>
      </c>
      <c r="U17" s="40">
        <v>3123</v>
      </c>
      <c r="V17" s="39">
        <v>100</v>
      </c>
      <c r="W17" s="39">
        <v>500</v>
      </c>
      <c r="X17" s="42"/>
      <c r="Y17" s="43">
        <v>7000</v>
      </c>
      <c r="Z17" s="29" t="s">
        <v>122</v>
      </c>
      <c r="AA17" s="40" t="s">
        <v>125</v>
      </c>
      <c r="AB17" s="27">
        <v>301941</v>
      </c>
      <c r="AC17" s="39"/>
      <c r="AD17" s="120" t="s">
        <v>124</v>
      </c>
      <c r="AE17" s="43">
        <v>7000</v>
      </c>
      <c r="AF17" s="44"/>
      <c r="AG17" s="4"/>
      <c r="AH17" s="45">
        <f>AG17*AE17</f>
        <v>0</v>
      </c>
      <c r="AI17" s="11"/>
      <c r="AJ17" s="7"/>
      <c r="AK17" s="11"/>
      <c r="AL17" s="11"/>
      <c r="AM17" s="29" t="s">
        <v>60</v>
      </c>
      <c r="AN17" s="37">
        <v>43654</v>
      </c>
    </row>
    <row r="18" spans="1:40" s="38" customFormat="1" ht="17.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>
        <v>17</v>
      </c>
      <c r="O18" s="28" t="s">
        <v>121</v>
      </c>
      <c r="P18" s="39"/>
      <c r="Q18" s="40">
        <v>982</v>
      </c>
      <c r="R18" s="41">
        <v>10</v>
      </c>
      <c r="S18" s="41">
        <v>0</v>
      </c>
      <c r="T18" s="41">
        <v>180</v>
      </c>
      <c r="U18" s="40">
        <v>2914</v>
      </c>
      <c r="V18" s="39">
        <v>100</v>
      </c>
      <c r="W18" s="39">
        <v>500</v>
      </c>
      <c r="X18" s="42"/>
      <c r="Y18" s="43">
        <v>750</v>
      </c>
      <c r="Z18" s="29" t="s">
        <v>122</v>
      </c>
      <c r="AA18" s="40" t="s">
        <v>126</v>
      </c>
      <c r="AB18" s="27">
        <v>301941</v>
      </c>
      <c r="AC18" s="39"/>
      <c r="AD18" s="120" t="s">
        <v>124</v>
      </c>
      <c r="AE18" s="43">
        <v>750</v>
      </c>
      <c r="AF18" s="44"/>
      <c r="AG18" s="4"/>
      <c r="AH18" s="45">
        <f>AG18*AE18</f>
        <v>0</v>
      </c>
      <c r="AI18" s="11"/>
      <c r="AJ18" s="7"/>
      <c r="AK18" s="11"/>
      <c r="AL18" s="11"/>
      <c r="AM18" s="29" t="s">
        <v>60</v>
      </c>
      <c r="AN18" s="37">
        <v>43654</v>
      </c>
    </row>
    <row r="19" spans="1:40" s="38" customFormat="1" ht="17.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>
        <v>18</v>
      </c>
      <c r="O19" s="28" t="s">
        <v>121</v>
      </c>
      <c r="P19" s="39"/>
      <c r="Q19" s="40">
        <v>1054</v>
      </c>
      <c r="R19" s="41">
        <v>10</v>
      </c>
      <c r="S19" s="41">
        <v>0</v>
      </c>
      <c r="T19" s="41">
        <v>100</v>
      </c>
      <c r="U19" s="40">
        <v>560</v>
      </c>
      <c r="V19" s="39">
        <v>100</v>
      </c>
      <c r="W19" s="39">
        <v>500</v>
      </c>
      <c r="X19" s="42"/>
      <c r="Y19" s="43">
        <v>1000</v>
      </c>
      <c r="Z19" s="29" t="s">
        <v>122</v>
      </c>
      <c r="AA19" s="40" t="s">
        <v>127</v>
      </c>
      <c r="AB19" s="27">
        <v>301941</v>
      </c>
      <c r="AC19" s="39"/>
      <c r="AD19" s="120" t="s">
        <v>124</v>
      </c>
      <c r="AE19" s="43">
        <v>1000</v>
      </c>
      <c r="AF19" s="44"/>
      <c r="AG19" s="4"/>
      <c r="AH19" s="45">
        <f>AG19*AE19</f>
        <v>0</v>
      </c>
      <c r="AI19" s="11"/>
      <c r="AJ19" s="7"/>
      <c r="AK19" s="11"/>
      <c r="AL19" s="11"/>
      <c r="AM19" s="29" t="s">
        <v>60</v>
      </c>
      <c r="AN19" s="37">
        <v>43654</v>
      </c>
    </row>
    <row r="20" spans="1:40" s="38" customFormat="1" ht="17.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v>19</v>
      </c>
      <c r="O20" s="28" t="s">
        <v>121</v>
      </c>
      <c r="P20" s="39"/>
      <c r="Q20" s="40">
        <v>1062</v>
      </c>
      <c r="R20" s="41">
        <v>10</v>
      </c>
      <c r="S20" s="41">
        <v>0</v>
      </c>
      <c r="T20" s="41">
        <v>20</v>
      </c>
      <c r="U20" s="40">
        <v>3473</v>
      </c>
      <c r="V20" s="39">
        <v>100</v>
      </c>
      <c r="W20" s="39">
        <v>500</v>
      </c>
      <c r="X20" s="42"/>
      <c r="Y20" s="43">
        <v>1500</v>
      </c>
      <c r="Z20" s="29" t="s">
        <v>122</v>
      </c>
      <c r="AA20" s="40" t="s">
        <v>128</v>
      </c>
      <c r="AB20" s="27">
        <v>301941</v>
      </c>
      <c r="AC20" s="39"/>
      <c r="AD20" s="120" t="s">
        <v>124</v>
      </c>
      <c r="AE20" s="43">
        <v>1500</v>
      </c>
      <c r="AF20" s="44"/>
      <c r="AG20" s="4"/>
      <c r="AH20" s="45">
        <f>AG20*AE20</f>
        <v>0</v>
      </c>
      <c r="AI20" s="11"/>
      <c r="AJ20" s="7"/>
      <c r="AK20" s="11"/>
      <c r="AL20" s="11"/>
      <c r="AM20" s="29" t="s">
        <v>60</v>
      </c>
      <c r="AN20" s="37">
        <v>43654</v>
      </c>
    </row>
    <row r="21" spans="1:40" s="38" customFormat="1" ht="17.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v>20</v>
      </c>
      <c r="O21" s="28" t="s">
        <v>121</v>
      </c>
      <c r="P21" s="39"/>
      <c r="Q21" s="40">
        <v>2017</v>
      </c>
      <c r="R21" s="41">
        <v>10</v>
      </c>
      <c r="S21" s="41">
        <v>0</v>
      </c>
      <c r="T21" s="41">
        <v>170</v>
      </c>
      <c r="U21" s="40">
        <v>2600</v>
      </c>
      <c r="V21" s="39">
        <v>100</v>
      </c>
      <c r="W21" s="39">
        <v>500</v>
      </c>
      <c r="X21" s="42"/>
      <c r="Y21" s="43">
        <v>2000</v>
      </c>
      <c r="Z21" s="29" t="s">
        <v>122</v>
      </c>
      <c r="AA21" s="40" t="s">
        <v>129</v>
      </c>
      <c r="AB21" s="27">
        <v>301941</v>
      </c>
      <c r="AC21" s="39"/>
      <c r="AD21" s="120" t="s">
        <v>124</v>
      </c>
      <c r="AE21" s="43">
        <v>2000</v>
      </c>
      <c r="AF21" s="44"/>
      <c r="AG21" s="4"/>
      <c r="AH21" s="45">
        <f>AG21*AE21</f>
        <v>0</v>
      </c>
      <c r="AI21" s="11"/>
      <c r="AJ21" s="7"/>
      <c r="AK21" s="11"/>
      <c r="AL21" s="11"/>
      <c r="AM21" s="29" t="s">
        <v>60</v>
      </c>
      <c r="AN21" s="37">
        <v>43654</v>
      </c>
    </row>
    <row r="22" spans="1:40" s="119" customFormat="1" ht="17.1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27">
        <v>21</v>
      </c>
      <c r="O22" s="107" t="s">
        <v>121</v>
      </c>
      <c r="P22" s="108"/>
      <c r="Q22" s="109">
        <v>381</v>
      </c>
      <c r="R22" s="110">
        <v>10</v>
      </c>
      <c r="S22" s="110">
        <v>0</v>
      </c>
      <c r="T22" s="110">
        <v>170</v>
      </c>
      <c r="U22" s="109">
        <v>1010</v>
      </c>
      <c r="V22" s="108">
        <v>100</v>
      </c>
      <c r="W22" s="108">
        <v>500</v>
      </c>
      <c r="X22" s="111"/>
      <c r="Y22" s="112">
        <v>550</v>
      </c>
      <c r="Z22" s="113" t="s">
        <v>122</v>
      </c>
      <c r="AA22" s="109" t="s">
        <v>100</v>
      </c>
      <c r="AB22" s="106">
        <v>301941</v>
      </c>
      <c r="AC22" s="108"/>
      <c r="AD22" s="126" t="s">
        <v>124</v>
      </c>
      <c r="AE22" s="112">
        <v>550</v>
      </c>
      <c r="AF22" s="114"/>
      <c r="AG22" s="115"/>
      <c r="AH22" s="45">
        <f>AG22*AE22</f>
        <v>0</v>
      </c>
      <c r="AI22" s="116"/>
      <c r="AJ22" s="117"/>
      <c r="AK22" s="116"/>
      <c r="AL22" s="116"/>
      <c r="AM22" s="113" t="s">
        <v>60</v>
      </c>
      <c r="AN22" s="118">
        <v>43654</v>
      </c>
    </row>
    <row r="23" spans="1:40" s="38" customFormat="1" ht="17.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>
        <v>22</v>
      </c>
      <c r="O23" s="28" t="s">
        <v>121</v>
      </c>
      <c r="P23" s="39"/>
      <c r="Q23" s="40">
        <v>2007</v>
      </c>
      <c r="R23" s="41">
        <v>10</v>
      </c>
      <c r="S23" s="41">
        <v>0</v>
      </c>
      <c r="T23" s="41">
        <v>80</v>
      </c>
      <c r="U23" s="40">
        <v>1921</v>
      </c>
      <c r="V23" s="39">
        <v>100</v>
      </c>
      <c r="W23" s="39">
        <v>500</v>
      </c>
      <c r="X23" s="42"/>
      <c r="Y23" s="43">
        <v>500</v>
      </c>
      <c r="Z23" s="29" t="s">
        <v>122</v>
      </c>
      <c r="AA23" s="40" t="s">
        <v>130</v>
      </c>
      <c r="AB23" s="27">
        <v>301941</v>
      </c>
      <c r="AC23" s="39"/>
      <c r="AD23" s="120" t="s">
        <v>124</v>
      </c>
      <c r="AE23" s="43">
        <v>500</v>
      </c>
      <c r="AF23" s="44"/>
      <c r="AG23" s="4"/>
      <c r="AH23" s="45">
        <f>AG23*AE23</f>
        <v>0</v>
      </c>
      <c r="AI23" s="11"/>
      <c r="AJ23" s="7"/>
      <c r="AK23" s="11"/>
      <c r="AL23" s="11"/>
      <c r="AM23" s="29" t="s">
        <v>60</v>
      </c>
      <c r="AN23" s="37">
        <v>43654</v>
      </c>
    </row>
    <row r="24" spans="1:40" s="38" customFormat="1" ht="17.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v>23</v>
      </c>
      <c r="O24" s="28" t="s">
        <v>121</v>
      </c>
      <c r="P24" s="39"/>
      <c r="Q24" s="40">
        <v>40</v>
      </c>
      <c r="R24" s="41">
        <v>660</v>
      </c>
      <c r="S24" s="41">
        <v>0</v>
      </c>
      <c r="T24" s="41">
        <v>710</v>
      </c>
      <c r="U24" s="40">
        <v>0</v>
      </c>
      <c r="V24" s="39">
        <v>100</v>
      </c>
      <c r="W24" s="39">
        <v>500</v>
      </c>
      <c r="X24" s="42"/>
      <c r="Y24" s="43">
        <v>400</v>
      </c>
      <c r="Z24" s="29" t="s">
        <v>122</v>
      </c>
      <c r="AA24" s="40" t="s">
        <v>131</v>
      </c>
      <c r="AB24" s="27">
        <v>301941</v>
      </c>
      <c r="AC24" s="39"/>
      <c r="AD24" s="120" t="s">
        <v>124</v>
      </c>
      <c r="AE24" s="43">
        <v>400</v>
      </c>
      <c r="AF24" s="44"/>
      <c r="AG24" s="4"/>
      <c r="AH24" s="45">
        <f>AG24*AE24</f>
        <v>0</v>
      </c>
      <c r="AI24" s="11"/>
      <c r="AJ24" s="7"/>
      <c r="AK24" s="11"/>
      <c r="AL24" s="11"/>
      <c r="AM24" s="29" t="s">
        <v>60</v>
      </c>
      <c r="AN24" s="37">
        <v>43654</v>
      </c>
    </row>
    <row r="25" spans="1:40" s="38" customFormat="1" ht="17.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>
        <v>24</v>
      </c>
      <c r="O25" s="28" t="s">
        <v>132</v>
      </c>
      <c r="P25" s="39"/>
      <c r="Q25" s="40">
        <v>850</v>
      </c>
      <c r="R25" s="41">
        <v>10</v>
      </c>
      <c r="S25" s="41">
        <v>0</v>
      </c>
      <c r="T25" s="41">
        <v>130</v>
      </c>
      <c r="U25" s="40">
        <v>3044</v>
      </c>
      <c r="V25" s="39">
        <v>100</v>
      </c>
      <c r="W25" s="39">
        <v>750</v>
      </c>
      <c r="X25" s="42"/>
      <c r="Y25" s="43">
        <v>3200</v>
      </c>
      <c r="Z25" s="29" t="s">
        <v>133</v>
      </c>
      <c r="AA25" s="40" t="s">
        <v>134</v>
      </c>
      <c r="AB25" s="27">
        <v>322466</v>
      </c>
      <c r="AC25" s="39"/>
      <c r="AD25" s="120" t="s">
        <v>58</v>
      </c>
      <c r="AE25" s="43">
        <v>3200</v>
      </c>
      <c r="AF25" s="44"/>
      <c r="AG25" s="4"/>
      <c r="AH25" s="45">
        <f>AG25*AE25</f>
        <v>0</v>
      </c>
      <c r="AI25" s="11"/>
      <c r="AJ25" s="7"/>
      <c r="AK25" s="11"/>
      <c r="AL25" s="11"/>
      <c r="AM25" s="29" t="s">
        <v>60</v>
      </c>
      <c r="AN25" s="37">
        <v>43661</v>
      </c>
    </row>
    <row r="26" spans="1:40" s="38" customFormat="1" ht="17.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>
        <v>25</v>
      </c>
      <c r="O26" s="28" t="s">
        <v>132</v>
      </c>
      <c r="P26" s="39"/>
      <c r="Q26" s="40">
        <v>2017</v>
      </c>
      <c r="R26" s="41">
        <v>30</v>
      </c>
      <c r="S26" s="41">
        <v>0</v>
      </c>
      <c r="T26" s="41">
        <v>130</v>
      </c>
      <c r="U26" s="40">
        <v>0</v>
      </c>
      <c r="V26" s="39">
        <v>100</v>
      </c>
      <c r="W26" s="39">
        <v>750</v>
      </c>
      <c r="X26" s="42"/>
      <c r="Y26" s="43">
        <v>250</v>
      </c>
      <c r="Z26" s="29" t="s">
        <v>133</v>
      </c>
      <c r="AA26" s="40" t="s">
        <v>135</v>
      </c>
      <c r="AB26" s="27">
        <v>322466</v>
      </c>
      <c r="AC26" s="39"/>
      <c r="AD26" s="120" t="s">
        <v>58</v>
      </c>
      <c r="AE26" s="43">
        <v>250</v>
      </c>
      <c r="AF26" s="44"/>
      <c r="AG26" s="4"/>
      <c r="AH26" s="45">
        <f>AG26*AE26</f>
        <v>0</v>
      </c>
      <c r="AI26" s="11"/>
      <c r="AJ26" s="7"/>
      <c r="AK26" s="11"/>
      <c r="AL26" s="11"/>
      <c r="AM26" s="29" t="s">
        <v>60</v>
      </c>
      <c r="AN26" s="37">
        <v>43661</v>
      </c>
    </row>
    <row r="27" spans="1:40" s="38" customFormat="1" ht="17.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>
        <v>26</v>
      </c>
      <c r="O27" s="28" t="s">
        <v>132</v>
      </c>
      <c r="P27" s="39"/>
      <c r="Q27" s="40">
        <v>2026</v>
      </c>
      <c r="R27" s="41">
        <v>10</v>
      </c>
      <c r="S27" s="41">
        <v>0</v>
      </c>
      <c r="T27" s="41">
        <v>60</v>
      </c>
      <c r="U27" s="40">
        <v>2045</v>
      </c>
      <c r="V27" s="39">
        <v>100</v>
      </c>
      <c r="W27" s="39">
        <v>750</v>
      </c>
      <c r="X27" s="42"/>
      <c r="Y27" s="43">
        <v>250</v>
      </c>
      <c r="Z27" s="29" t="s">
        <v>133</v>
      </c>
      <c r="AA27" s="40" t="s">
        <v>136</v>
      </c>
      <c r="AB27" s="27">
        <v>322466</v>
      </c>
      <c r="AC27" s="39"/>
      <c r="AD27" s="120" t="s">
        <v>58</v>
      </c>
      <c r="AE27" s="43">
        <v>250</v>
      </c>
      <c r="AF27" s="44"/>
      <c r="AG27" s="4"/>
      <c r="AH27" s="45">
        <f>AG27*AE27</f>
        <v>0</v>
      </c>
      <c r="AI27" s="11"/>
      <c r="AJ27" s="7"/>
      <c r="AK27" s="11"/>
      <c r="AL27" s="11"/>
      <c r="AM27" s="29" t="s">
        <v>60</v>
      </c>
      <c r="AN27" s="37">
        <v>43661</v>
      </c>
    </row>
    <row r="28" spans="1:40" s="38" customFormat="1" ht="17.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>
        <v>27</v>
      </c>
      <c r="O28" s="28" t="s">
        <v>132</v>
      </c>
      <c r="P28" s="39"/>
      <c r="Q28" s="40">
        <v>104</v>
      </c>
      <c r="R28" s="41">
        <v>10</v>
      </c>
      <c r="S28" s="41">
        <v>0</v>
      </c>
      <c r="T28" s="41">
        <v>60</v>
      </c>
      <c r="U28" s="40">
        <v>968</v>
      </c>
      <c r="V28" s="39">
        <v>100</v>
      </c>
      <c r="W28" s="39">
        <v>750</v>
      </c>
      <c r="X28" s="42"/>
      <c r="Y28" s="43">
        <v>300</v>
      </c>
      <c r="Z28" s="29" t="s">
        <v>133</v>
      </c>
      <c r="AA28" s="40" t="s">
        <v>137</v>
      </c>
      <c r="AB28" s="27">
        <v>322466</v>
      </c>
      <c r="AC28" s="39"/>
      <c r="AD28" s="120" t="s">
        <v>58</v>
      </c>
      <c r="AE28" s="43">
        <v>300</v>
      </c>
      <c r="AF28" s="44"/>
      <c r="AG28" s="4"/>
      <c r="AH28" s="45">
        <f>AG28*AE28</f>
        <v>0</v>
      </c>
      <c r="AI28" s="11"/>
      <c r="AJ28" s="7"/>
      <c r="AK28" s="11"/>
      <c r="AL28" s="11"/>
      <c r="AM28" s="29" t="s">
        <v>60</v>
      </c>
      <c r="AN28" s="37">
        <v>43661</v>
      </c>
    </row>
    <row r="29" spans="1:40" s="38" customFormat="1" ht="17.1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>
        <v>28</v>
      </c>
      <c r="O29" s="28" t="s">
        <v>90</v>
      </c>
      <c r="P29" s="39"/>
      <c r="Q29" s="40">
        <v>2023</v>
      </c>
      <c r="R29" s="41">
        <v>10</v>
      </c>
      <c r="S29" s="41">
        <v>0</v>
      </c>
      <c r="T29" s="41">
        <v>40</v>
      </c>
      <c r="U29" s="40">
        <v>3014</v>
      </c>
      <c r="V29" s="39">
        <v>160</v>
      </c>
      <c r="W29" s="39">
        <v>1200</v>
      </c>
      <c r="X29" s="42"/>
      <c r="Y29" s="43">
        <v>5000</v>
      </c>
      <c r="Z29" s="29" t="s">
        <v>95</v>
      </c>
      <c r="AA29" s="40" t="s">
        <v>138</v>
      </c>
      <c r="AB29" s="27">
        <v>322474</v>
      </c>
      <c r="AC29" s="39"/>
      <c r="AD29" s="120" t="s">
        <v>74</v>
      </c>
      <c r="AE29" s="43">
        <v>5000</v>
      </c>
      <c r="AF29" s="44"/>
      <c r="AG29" s="4"/>
      <c r="AH29" s="45">
        <f>AG29*AE29</f>
        <v>0</v>
      </c>
      <c r="AI29" s="11"/>
      <c r="AJ29" s="7"/>
      <c r="AK29" s="11"/>
      <c r="AL29" s="11"/>
      <c r="AM29" s="29" t="s">
        <v>60</v>
      </c>
      <c r="AN29" s="37">
        <v>43656</v>
      </c>
    </row>
    <row r="30" spans="1:40" s="38" customFormat="1" ht="17.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>
        <v>29</v>
      </c>
      <c r="O30" s="28" t="s">
        <v>90</v>
      </c>
      <c r="P30" s="39"/>
      <c r="Q30" s="40">
        <v>2003</v>
      </c>
      <c r="R30" s="41">
        <v>90</v>
      </c>
      <c r="S30" s="41">
        <v>0</v>
      </c>
      <c r="T30" s="41">
        <v>180</v>
      </c>
      <c r="U30" s="40">
        <v>1980</v>
      </c>
      <c r="V30" s="39">
        <v>160</v>
      </c>
      <c r="W30" s="39">
        <v>1200</v>
      </c>
      <c r="X30" s="42"/>
      <c r="Y30" s="43">
        <v>5800</v>
      </c>
      <c r="Z30" s="29" t="s">
        <v>95</v>
      </c>
      <c r="AA30" s="40" t="s">
        <v>139</v>
      </c>
      <c r="AB30" s="27">
        <v>322459</v>
      </c>
      <c r="AC30" s="39"/>
      <c r="AD30" s="120" t="s">
        <v>91</v>
      </c>
      <c r="AE30" s="43">
        <v>5800</v>
      </c>
      <c r="AF30" s="44"/>
      <c r="AG30" s="4"/>
      <c r="AH30" s="45">
        <f>AG30*AE30</f>
        <v>0</v>
      </c>
      <c r="AI30" s="11"/>
      <c r="AJ30" s="7"/>
      <c r="AK30" s="11"/>
      <c r="AL30" s="11"/>
      <c r="AM30" s="29" t="s">
        <v>60</v>
      </c>
      <c r="AN30" s="37">
        <v>43663</v>
      </c>
    </row>
    <row r="31" spans="1:40" s="38" customFormat="1" ht="17.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>
        <v>30</v>
      </c>
      <c r="O31" s="28" t="s">
        <v>90</v>
      </c>
      <c r="P31" s="39"/>
      <c r="Q31" s="40">
        <v>3010</v>
      </c>
      <c r="R31" s="41">
        <v>10</v>
      </c>
      <c r="S31" s="41">
        <v>0</v>
      </c>
      <c r="T31" s="41">
        <v>60</v>
      </c>
      <c r="U31" s="40">
        <v>1889</v>
      </c>
      <c r="V31" s="39">
        <v>160</v>
      </c>
      <c r="W31" s="39">
        <v>1200</v>
      </c>
      <c r="X31" s="42"/>
      <c r="Y31" s="43">
        <v>4200</v>
      </c>
      <c r="Z31" s="29" t="s">
        <v>95</v>
      </c>
      <c r="AA31" s="40" t="s">
        <v>140</v>
      </c>
      <c r="AB31" s="27">
        <v>322459</v>
      </c>
      <c r="AC31" s="39"/>
      <c r="AD31" s="120" t="s">
        <v>91</v>
      </c>
      <c r="AE31" s="43">
        <v>4200</v>
      </c>
      <c r="AF31" s="44"/>
      <c r="AG31" s="4"/>
      <c r="AH31" s="45">
        <f>AG31*AE31</f>
        <v>0</v>
      </c>
      <c r="AI31" s="11"/>
      <c r="AJ31" s="7"/>
      <c r="AK31" s="11"/>
      <c r="AL31" s="11"/>
      <c r="AM31" s="29" t="s">
        <v>60</v>
      </c>
      <c r="AN31" s="37">
        <v>43671</v>
      </c>
    </row>
    <row r="32" spans="1:40" s="38" customFormat="1" ht="17.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>
        <v>31</v>
      </c>
      <c r="O32" s="28" t="s">
        <v>90</v>
      </c>
      <c r="P32" s="39"/>
      <c r="Q32" s="40">
        <v>3036</v>
      </c>
      <c r="R32" s="41">
        <v>30</v>
      </c>
      <c r="S32" s="41">
        <v>1430</v>
      </c>
      <c r="T32" s="41">
        <v>70</v>
      </c>
      <c r="U32" s="40">
        <v>3358</v>
      </c>
      <c r="V32" s="39">
        <v>160</v>
      </c>
      <c r="W32" s="39">
        <v>1200</v>
      </c>
      <c r="X32" s="42"/>
      <c r="Y32" s="43">
        <v>3500</v>
      </c>
      <c r="Z32" s="29" t="s">
        <v>95</v>
      </c>
      <c r="AA32" s="40" t="s">
        <v>141</v>
      </c>
      <c r="AB32" s="27">
        <v>322459</v>
      </c>
      <c r="AC32" s="39"/>
      <c r="AD32" s="120" t="s">
        <v>91</v>
      </c>
      <c r="AE32" s="43">
        <v>3500</v>
      </c>
      <c r="AF32" s="44"/>
      <c r="AG32" s="4"/>
      <c r="AH32" s="45">
        <f>AG32*AE32</f>
        <v>0</v>
      </c>
      <c r="AI32" s="11"/>
      <c r="AJ32" s="7"/>
      <c r="AK32" s="11"/>
      <c r="AL32" s="11"/>
      <c r="AM32" s="29" t="s">
        <v>60</v>
      </c>
      <c r="AN32" s="37">
        <v>43677</v>
      </c>
    </row>
    <row r="33" spans="1:40" s="38" customFormat="1" ht="17.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>
        <v>32</v>
      </c>
      <c r="O33" s="28" t="s">
        <v>90</v>
      </c>
      <c r="P33" s="39"/>
      <c r="Q33" s="40">
        <v>4026</v>
      </c>
      <c r="R33" s="41">
        <v>10</v>
      </c>
      <c r="S33" s="41">
        <v>0</v>
      </c>
      <c r="T33" s="41">
        <v>90</v>
      </c>
      <c r="U33" s="40">
        <v>1228</v>
      </c>
      <c r="V33" s="39">
        <v>160</v>
      </c>
      <c r="W33" s="39">
        <v>1200</v>
      </c>
      <c r="X33" s="42"/>
      <c r="Y33" s="43">
        <v>4500</v>
      </c>
      <c r="Z33" s="29" t="s">
        <v>95</v>
      </c>
      <c r="AA33" s="40" t="s">
        <v>142</v>
      </c>
      <c r="AB33" s="27">
        <v>322459</v>
      </c>
      <c r="AC33" s="39"/>
      <c r="AD33" s="120" t="s">
        <v>91</v>
      </c>
      <c r="AE33" s="43">
        <v>4500</v>
      </c>
      <c r="AF33" s="44"/>
      <c r="AG33" s="4"/>
      <c r="AH33" s="45">
        <f>AG33*AE33</f>
        <v>0</v>
      </c>
      <c r="AI33" s="11"/>
      <c r="AJ33" s="7"/>
      <c r="AK33" s="11"/>
      <c r="AL33" s="11"/>
      <c r="AM33" s="29" t="s">
        <v>60</v>
      </c>
      <c r="AN33" s="37">
        <v>43683</v>
      </c>
    </row>
    <row r="34" spans="1:40" s="38" customFormat="1" ht="17.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>
        <v>33</v>
      </c>
      <c r="O34" s="28" t="s">
        <v>90</v>
      </c>
      <c r="P34" s="39"/>
      <c r="Q34" s="40">
        <v>1013</v>
      </c>
      <c r="R34" s="41">
        <v>170</v>
      </c>
      <c r="S34" s="41">
        <v>0</v>
      </c>
      <c r="T34" s="41">
        <v>290</v>
      </c>
      <c r="U34" s="40">
        <v>2201</v>
      </c>
      <c r="V34" s="39">
        <v>160</v>
      </c>
      <c r="W34" s="39">
        <v>1200</v>
      </c>
      <c r="X34" s="42"/>
      <c r="Y34" s="43">
        <v>9000</v>
      </c>
      <c r="Z34" s="29" t="s">
        <v>95</v>
      </c>
      <c r="AA34" s="40" t="s">
        <v>143</v>
      </c>
      <c r="AB34" s="27">
        <v>322474</v>
      </c>
      <c r="AC34" s="39"/>
      <c r="AD34" s="120" t="s">
        <v>74</v>
      </c>
      <c r="AE34" s="43">
        <v>9000</v>
      </c>
      <c r="AF34" s="44"/>
      <c r="AG34" s="4"/>
      <c r="AH34" s="45">
        <f>AG34*AE34</f>
        <v>0</v>
      </c>
      <c r="AI34" s="11"/>
      <c r="AJ34" s="7"/>
      <c r="AK34" s="11"/>
      <c r="AL34" s="11"/>
      <c r="AM34" s="29" t="s">
        <v>60</v>
      </c>
      <c r="AN34" s="37">
        <v>43689</v>
      </c>
    </row>
    <row r="35" spans="1:40" s="38" customFormat="1" ht="17.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>
        <v>34</v>
      </c>
      <c r="O35" s="28" t="s">
        <v>144</v>
      </c>
      <c r="P35" s="39"/>
      <c r="Q35" s="40">
        <v>2035</v>
      </c>
      <c r="R35" s="41">
        <v>40</v>
      </c>
      <c r="S35" s="41">
        <v>400</v>
      </c>
      <c r="T35" s="41">
        <v>100</v>
      </c>
      <c r="U35" s="40">
        <v>2426</v>
      </c>
      <c r="V35" s="39">
        <v>100</v>
      </c>
      <c r="W35" s="39">
        <v>700</v>
      </c>
      <c r="X35" s="42"/>
      <c r="Y35" s="43">
        <v>4000</v>
      </c>
      <c r="Z35" s="29" t="s">
        <v>145</v>
      </c>
      <c r="AA35" s="40" t="s">
        <v>85</v>
      </c>
      <c r="AB35" s="27">
        <v>322466</v>
      </c>
      <c r="AC35" s="39"/>
      <c r="AD35" s="120" t="s">
        <v>58</v>
      </c>
      <c r="AE35" s="43">
        <v>4000</v>
      </c>
      <c r="AF35" s="44"/>
      <c r="AG35" s="4"/>
      <c r="AH35" s="45">
        <f>AG35*AE35</f>
        <v>0</v>
      </c>
      <c r="AI35" s="11"/>
      <c r="AJ35" s="7"/>
      <c r="AK35" s="11"/>
      <c r="AL35" s="11"/>
      <c r="AM35" s="29" t="s">
        <v>60</v>
      </c>
      <c r="AN35" s="37">
        <v>43655</v>
      </c>
    </row>
    <row r="36" spans="1:40" s="38" customFormat="1" ht="17.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>
        <v>35</v>
      </c>
      <c r="O36" s="28" t="s">
        <v>71</v>
      </c>
      <c r="P36" s="39"/>
      <c r="Q36" s="40">
        <v>4001</v>
      </c>
      <c r="R36" s="41">
        <v>100</v>
      </c>
      <c r="S36" s="41">
        <v>0</v>
      </c>
      <c r="T36" s="41">
        <v>270</v>
      </c>
      <c r="U36" s="40">
        <v>2867</v>
      </c>
      <c r="V36" s="39">
        <v>80</v>
      </c>
      <c r="W36" s="39">
        <v>400</v>
      </c>
      <c r="X36" s="42"/>
      <c r="Y36" s="43">
        <v>1600</v>
      </c>
      <c r="Z36" s="29" t="s">
        <v>72</v>
      </c>
      <c r="AA36" s="40" t="s">
        <v>85</v>
      </c>
      <c r="AB36" s="27">
        <v>322475</v>
      </c>
      <c r="AC36" s="39"/>
      <c r="AD36" s="120" t="s">
        <v>73</v>
      </c>
      <c r="AE36" s="43">
        <v>1600</v>
      </c>
      <c r="AF36" s="44"/>
      <c r="AG36" s="4"/>
      <c r="AH36" s="45">
        <f>AG36*AE36</f>
        <v>0</v>
      </c>
      <c r="AI36" s="11"/>
      <c r="AJ36" s="7"/>
      <c r="AK36" s="11"/>
      <c r="AL36" s="11"/>
      <c r="AM36" s="29" t="s">
        <v>60</v>
      </c>
      <c r="AN36" s="37">
        <v>43665</v>
      </c>
    </row>
    <row r="37" spans="1:40" s="38" customFormat="1" ht="17.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>
        <v>36</v>
      </c>
      <c r="O37" s="28" t="s">
        <v>89</v>
      </c>
      <c r="P37" s="39"/>
      <c r="Q37" s="40">
        <v>446</v>
      </c>
      <c r="R37" s="41">
        <v>170</v>
      </c>
      <c r="S37" s="41">
        <v>437</v>
      </c>
      <c r="T37" s="41">
        <v>210</v>
      </c>
      <c r="U37" s="40">
        <v>0</v>
      </c>
      <c r="V37" s="39">
        <v>50</v>
      </c>
      <c r="W37" s="39">
        <v>300</v>
      </c>
      <c r="X37" s="42"/>
      <c r="Y37" s="43">
        <v>600</v>
      </c>
      <c r="Z37" s="29" t="s">
        <v>94</v>
      </c>
      <c r="AA37" s="40" t="s">
        <v>146</v>
      </c>
      <c r="AB37" s="27">
        <v>322472</v>
      </c>
      <c r="AC37" s="39"/>
      <c r="AD37" s="120" t="s">
        <v>84</v>
      </c>
      <c r="AE37" s="43">
        <v>600</v>
      </c>
      <c r="AF37" s="44"/>
      <c r="AG37" s="4"/>
      <c r="AH37" s="45">
        <f>AG37*AE37</f>
        <v>0</v>
      </c>
      <c r="AI37" s="11"/>
      <c r="AJ37" s="7"/>
      <c r="AK37" s="11"/>
      <c r="AL37" s="11"/>
      <c r="AM37" s="29" t="s">
        <v>60</v>
      </c>
      <c r="AN37" s="37">
        <v>43654</v>
      </c>
    </row>
    <row r="38" spans="1:40" s="38" customFormat="1" ht="17.1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>
        <v>37</v>
      </c>
      <c r="O38" s="28" t="s">
        <v>147</v>
      </c>
      <c r="P38" s="39"/>
      <c r="Q38" s="40">
        <v>940</v>
      </c>
      <c r="R38" s="41">
        <v>180</v>
      </c>
      <c r="S38" s="41">
        <v>1889</v>
      </c>
      <c r="T38" s="41">
        <v>260</v>
      </c>
      <c r="U38" s="40">
        <v>767</v>
      </c>
      <c r="V38" s="39">
        <v>100</v>
      </c>
      <c r="W38" s="39">
        <v>500</v>
      </c>
      <c r="X38" s="42"/>
      <c r="Y38" s="43">
        <v>5500</v>
      </c>
      <c r="Z38" s="29" t="s">
        <v>148</v>
      </c>
      <c r="AA38" s="40" t="s">
        <v>149</v>
      </c>
      <c r="AB38" s="27">
        <v>322488</v>
      </c>
      <c r="AC38" s="39"/>
      <c r="AD38" s="120" t="s">
        <v>67</v>
      </c>
      <c r="AE38" s="43">
        <v>5500</v>
      </c>
      <c r="AF38" s="44"/>
      <c r="AG38" s="4"/>
      <c r="AH38" s="45">
        <f>AG38*AE38</f>
        <v>0</v>
      </c>
      <c r="AI38" s="11"/>
      <c r="AJ38" s="7"/>
      <c r="AK38" s="11"/>
      <c r="AL38" s="11"/>
      <c r="AM38" s="29" t="s">
        <v>60</v>
      </c>
      <c r="AN38" s="37">
        <v>43654</v>
      </c>
    </row>
    <row r="39" spans="1:40" s="38" customFormat="1" ht="17.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>
        <v>38</v>
      </c>
      <c r="O39" s="28" t="s">
        <v>65</v>
      </c>
      <c r="P39" s="39"/>
      <c r="Q39" s="40">
        <v>4022</v>
      </c>
      <c r="R39" s="41" t="s">
        <v>97</v>
      </c>
      <c r="S39" s="41" t="s">
        <v>98</v>
      </c>
      <c r="T39" s="41" t="s">
        <v>150</v>
      </c>
      <c r="U39" s="40" t="s">
        <v>151</v>
      </c>
      <c r="V39" s="39">
        <v>100</v>
      </c>
      <c r="W39" s="39">
        <v>500</v>
      </c>
      <c r="X39" s="42"/>
      <c r="Y39" s="43">
        <v>2100</v>
      </c>
      <c r="Z39" s="29" t="s">
        <v>66</v>
      </c>
      <c r="AA39" s="40" t="s">
        <v>152</v>
      </c>
      <c r="AB39" s="27">
        <v>322488</v>
      </c>
      <c r="AC39" s="39"/>
      <c r="AD39" s="120" t="s">
        <v>67</v>
      </c>
      <c r="AE39" s="43">
        <v>2100</v>
      </c>
      <c r="AF39" s="44"/>
      <c r="AG39" s="4"/>
      <c r="AH39" s="45">
        <f>AG39*AE39</f>
        <v>0</v>
      </c>
      <c r="AI39" s="11"/>
      <c r="AJ39" s="7"/>
      <c r="AK39" s="11"/>
      <c r="AL39" s="11"/>
      <c r="AM39" s="29" t="s">
        <v>60</v>
      </c>
      <c r="AN39" s="37">
        <v>43691</v>
      </c>
    </row>
    <row r="40" spans="1:40" s="38" customFormat="1" ht="17.1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>
        <v>39</v>
      </c>
      <c r="O40" s="28" t="s">
        <v>153</v>
      </c>
      <c r="P40" s="39"/>
      <c r="Q40" s="40">
        <v>1014</v>
      </c>
      <c r="R40" s="41">
        <v>180</v>
      </c>
      <c r="S40" s="41">
        <v>1469</v>
      </c>
      <c r="T40" s="41">
        <v>190</v>
      </c>
      <c r="U40" s="40">
        <v>808</v>
      </c>
      <c r="V40" s="39">
        <v>70</v>
      </c>
      <c r="W40" s="39">
        <v>550</v>
      </c>
      <c r="X40" s="42"/>
      <c r="Y40" s="43">
        <v>550</v>
      </c>
      <c r="Z40" s="29" t="s">
        <v>154</v>
      </c>
      <c r="AA40" s="40" t="s">
        <v>155</v>
      </c>
      <c r="AB40" s="27">
        <v>322466</v>
      </c>
      <c r="AC40" s="39"/>
      <c r="AD40" s="120" t="s">
        <v>58</v>
      </c>
      <c r="AE40" s="43">
        <v>550</v>
      </c>
      <c r="AF40" s="44"/>
      <c r="AG40" s="4"/>
      <c r="AH40" s="45">
        <f>AG40*AE40</f>
        <v>0</v>
      </c>
      <c r="AI40" s="11"/>
      <c r="AJ40" s="7"/>
      <c r="AK40" s="11"/>
      <c r="AL40" s="11"/>
      <c r="AM40" s="29" t="s">
        <v>60</v>
      </c>
      <c r="AN40" s="37">
        <v>43655</v>
      </c>
    </row>
    <row r="41" spans="1:40" s="38" customFormat="1" ht="17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>
        <v>40</v>
      </c>
      <c r="O41" s="28" t="s">
        <v>156</v>
      </c>
      <c r="P41" s="39"/>
      <c r="Q41" s="40">
        <v>4031</v>
      </c>
      <c r="R41" s="41">
        <v>10</v>
      </c>
      <c r="S41" s="41">
        <v>0</v>
      </c>
      <c r="T41" s="41">
        <v>30</v>
      </c>
      <c r="U41" s="40">
        <v>2581</v>
      </c>
      <c r="V41" s="39">
        <v>50</v>
      </c>
      <c r="W41" s="39">
        <v>300</v>
      </c>
      <c r="X41" s="42"/>
      <c r="Y41" s="43">
        <v>650</v>
      </c>
      <c r="Z41" s="29" t="s">
        <v>157</v>
      </c>
      <c r="AA41" s="40" t="s">
        <v>158</v>
      </c>
      <c r="AB41" s="27">
        <v>322474</v>
      </c>
      <c r="AC41" s="39"/>
      <c r="AD41" s="120" t="s">
        <v>74</v>
      </c>
      <c r="AE41" s="43">
        <v>650</v>
      </c>
      <c r="AF41" s="44"/>
      <c r="AG41" s="4"/>
      <c r="AH41" s="45">
        <f>AG41*AE41</f>
        <v>0</v>
      </c>
      <c r="AI41" s="11"/>
      <c r="AJ41" s="7"/>
      <c r="AK41" s="11"/>
      <c r="AL41" s="11"/>
      <c r="AM41" s="29" t="s">
        <v>60</v>
      </c>
      <c r="AN41" s="37">
        <v>43682</v>
      </c>
    </row>
    <row r="42" spans="1:40" s="38" customFormat="1" ht="17.1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>
        <v>41</v>
      </c>
      <c r="O42" s="28" t="s">
        <v>156</v>
      </c>
      <c r="P42" s="39"/>
      <c r="Q42" s="40">
        <v>4032</v>
      </c>
      <c r="R42" s="41">
        <v>10</v>
      </c>
      <c r="S42" s="41">
        <v>0</v>
      </c>
      <c r="T42" s="41">
        <v>90</v>
      </c>
      <c r="U42" s="40">
        <v>1790</v>
      </c>
      <c r="V42" s="39">
        <v>50</v>
      </c>
      <c r="W42" s="39">
        <v>300</v>
      </c>
      <c r="X42" s="42"/>
      <c r="Y42" s="43">
        <v>400</v>
      </c>
      <c r="Z42" s="29" t="s">
        <v>157</v>
      </c>
      <c r="AA42" s="40" t="s">
        <v>159</v>
      </c>
      <c r="AB42" s="27">
        <v>322474</v>
      </c>
      <c r="AC42" s="39"/>
      <c r="AD42" s="120" t="s">
        <v>74</v>
      </c>
      <c r="AE42" s="43">
        <v>400</v>
      </c>
      <c r="AF42" s="44"/>
      <c r="AG42" s="4"/>
      <c r="AH42" s="45">
        <f>AG42*AE42</f>
        <v>0</v>
      </c>
      <c r="AI42" s="11"/>
      <c r="AJ42" s="7"/>
      <c r="AK42" s="11"/>
      <c r="AL42" s="11"/>
      <c r="AM42" s="29" t="s">
        <v>60</v>
      </c>
      <c r="AN42" s="37">
        <v>43684</v>
      </c>
    </row>
    <row r="43" spans="1:40" s="38" customFormat="1" ht="17.1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>
        <v>42</v>
      </c>
      <c r="O43" s="28" t="s">
        <v>156</v>
      </c>
      <c r="P43" s="39"/>
      <c r="Q43" s="40">
        <v>339</v>
      </c>
      <c r="R43" s="41">
        <v>10</v>
      </c>
      <c r="S43" s="41">
        <v>0</v>
      </c>
      <c r="T43" s="41">
        <v>90</v>
      </c>
      <c r="U43" s="40">
        <v>0</v>
      </c>
      <c r="V43" s="39">
        <v>50</v>
      </c>
      <c r="W43" s="39">
        <v>300</v>
      </c>
      <c r="X43" s="42"/>
      <c r="Y43" s="43">
        <v>300</v>
      </c>
      <c r="Z43" s="29" t="s">
        <v>157</v>
      </c>
      <c r="AA43" s="40" t="s">
        <v>160</v>
      </c>
      <c r="AB43" s="27">
        <v>322474</v>
      </c>
      <c r="AC43" s="39"/>
      <c r="AD43" s="120" t="s">
        <v>74</v>
      </c>
      <c r="AE43" s="43">
        <v>300</v>
      </c>
      <c r="AF43" s="44"/>
      <c r="AG43" s="4"/>
      <c r="AH43" s="45">
        <f>AG43*AE43</f>
        <v>0</v>
      </c>
      <c r="AI43" s="11"/>
      <c r="AJ43" s="7"/>
      <c r="AK43" s="11"/>
      <c r="AL43" s="11"/>
      <c r="AM43" s="29" t="s">
        <v>60</v>
      </c>
      <c r="AN43" s="37">
        <v>43686</v>
      </c>
    </row>
    <row r="44" spans="1:40" s="38" customFormat="1" ht="17.1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>
        <v>43</v>
      </c>
      <c r="O44" s="28" t="s">
        <v>156</v>
      </c>
      <c r="P44" s="39"/>
      <c r="Q44" s="40">
        <v>924</v>
      </c>
      <c r="R44" s="41">
        <v>10</v>
      </c>
      <c r="S44" s="41">
        <v>0</v>
      </c>
      <c r="T44" s="41">
        <v>290</v>
      </c>
      <c r="U44" s="40">
        <v>0</v>
      </c>
      <c r="V44" s="39">
        <v>50</v>
      </c>
      <c r="W44" s="39">
        <v>300</v>
      </c>
      <c r="X44" s="42"/>
      <c r="Y44" s="43">
        <v>400</v>
      </c>
      <c r="Z44" s="29" t="s">
        <v>157</v>
      </c>
      <c r="AA44" s="40" t="s">
        <v>161</v>
      </c>
      <c r="AB44" s="27">
        <v>322474</v>
      </c>
      <c r="AC44" s="39"/>
      <c r="AD44" s="120" t="s">
        <v>74</v>
      </c>
      <c r="AE44" s="43">
        <v>400</v>
      </c>
      <c r="AF44" s="44"/>
      <c r="AG44" s="4"/>
      <c r="AH44" s="45">
        <f>AG44*AE44</f>
        <v>0</v>
      </c>
      <c r="AI44" s="11"/>
      <c r="AJ44" s="7"/>
      <c r="AK44" s="11"/>
      <c r="AL44" s="11"/>
      <c r="AM44" s="29" t="s">
        <v>60</v>
      </c>
      <c r="AN44" s="37">
        <v>43689</v>
      </c>
    </row>
    <row r="45" spans="1:40" s="38" customFormat="1" ht="17.1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>
        <v>44</v>
      </c>
      <c r="O45" s="28" t="s">
        <v>156</v>
      </c>
      <c r="P45" s="39"/>
      <c r="Q45" s="40">
        <v>4037</v>
      </c>
      <c r="R45" s="41">
        <v>10</v>
      </c>
      <c r="S45" s="41">
        <v>0</v>
      </c>
      <c r="T45" s="41">
        <v>100</v>
      </c>
      <c r="U45" s="40">
        <v>2471</v>
      </c>
      <c r="V45" s="39">
        <v>50</v>
      </c>
      <c r="W45" s="39">
        <v>300</v>
      </c>
      <c r="X45" s="42"/>
      <c r="Y45" s="43">
        <v>700</v>
      </c>
      <c r="Z45" s="29" t="s">
        <v>157</v>
      </c>
      <c r="AA45" s="40" t="s">
        <v>162</v>
      </c>
      <c r="AB45" s="27">
        <v>322474</v>
      </c>
      <c r="AC45" s="39"/>
      <c r="AD45" s="120" t="s">
        <v>74</v>
      </c>
      <c r="AE45" s="43">
        <v>700</v>
      </c>
      <c r="AF45" s="44"/>
      <c r="AG45" s="4"/>
      <c r="AH45" s="45">
        <f>AG45*AE45</f>
        <v>0</v>
      </c>
      <c r="AI45" s="11"/>
      <c r="AJ45" s="7"/>
      <c r="AK45" s="11"/>
      <c r="AL45" s="11"/>
      <c r="AM45" s="29" t="s">
        <v>60</v>
      </c>
      <c r="AN45" s="37">
        <v>43691</v>
      </c>
    </row>
    <row r="46" spans="1:40" s="38" customFormat="1" ht="17.1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>
        <v>45</v>
      </c>
      <c r="O46" s="28" t="s">
        <v>163</v>
      </c>
      <c r="P46" s="39"/>
      <c r="Q46" s="40">
        <v>1013</v>
      </c>
      <c r="R46" s="41">
        <v>10</v>
      </c>
      <c r="S46" s="41">
        <v>0</v>
      </c>
      <c r="T46" s="41">
        <v>50</v>
      </c>
      <c r="U46" s="40">
        <v>3239</v>
      </c>
      <c r="V46" s="39">
        <v>110</v>
      </c>
      <c r="W46" s="39">
        <v>1100</v>
      </c>
      <c r="X46" s="42"/>
      <c r="Y46" s="43">
        <v>4750</v>
      </c>
      <c r="Z46" s="29" t="s">
        <v>164</v>
      </c>
      <c r="AA46" s="40" t="s">
        <v>165</v>
      </c>
      <c r="AB46" s="27">
        <v>322474</v>
      </c>
      <c r="AC46" s="39"/>
      <c r="AD46" s="120" t="s">
        <v>74</v>
      </c>
      <c r="AE46" s="43">
        <v>4750</v>
      </c>
      <c r="AF46" s="44"/>
      <c r="AG46" s="4"/>
      <c r="AH46" s="45">
        <f>AG46*AE46</f>
        <v>0</v>
      </c>
      <c r="AI46" s="11"/>
      <c r="AJ46" s="7"/>
      <c r="AK46" s="11"/>
      <c r="AL46" s="11"/>
      <c r="AM46" s="29" t="s">
        <v>60</v>
      </c>
      <c r="AN46" s="37">
        <v>43675</v>
      </c>
    </row>
    <row r="47" spans="1:40" s="38" customFormat="1" ht="17.1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>
        <v>46</v>
      </c>
      <c r="O47" s="28" t="s">
        <v>163</v>
      </c>
      <c r="P47" s="39"/>
      <c r="Q47" s="40">
        <v>154</v>
      </c>
      <c r="R47" s="41">
        <v>10</v>
      </c>
      <c r="S47" s="41">
        <v>0</v>
      </c>
      <c r="T47" s="41">
        <v>70</v>
      </c>
      <c r="U47" s="40">
        <v>2531</v>
      </c>
      <c r="V47" s="39">
        <v>110</v>
      </c>
      <c r="W47" s="39">
        <v>1000</v>
      </c>
      <c r="X47" s="42"/>
      <c r="Y47" s="43">
        <v>5425</v>
      </c>
      <c r="Z47" s="29" t="s">
        <v>164</v>
      </c>
      <c r="AA47" s="40" t="s">
        <v>166</v>
      </c>
      <c r="AB47" s="27">
        <v>322480</v>
      </c>
      <c r="AC47" s="39"/>
      <c r="AD47" s="120" t="s">
        <v>70</v>
      </c>
      <c r="AE47" s="43">
        <v>5425</v>
      </c>
      <c r="AF47" s="44"/>
      <c r="AG47" s="4"/>
      <c r="AH47" s="45">
        <f>AG47*AE47</f>
        <v>0</v>
      </c>
      <c r="AI47" s="11"/>
      <c r="AJ47" s="7"/>
      <c r="AK47" s="11"/>
      <c r="AL47" s="11"/>
      <c r="AM47" s="29" t="s">
        <v>60</v>
      </c>
      <c r="AN47" s="37">
        <v>43682</v>
      </c>
    </row>
    <row r="48" spans="1:40" s="38" customFormat="1" ht="17.1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>
        <v>47</v>
      </c>
      <c r="O48" s="28" t="s">
        <v>163</v>
      </c>
      <c r="P48" s="39"/>
      <c r="Q48" s="40">
        <v>4002</v>
      </c>
      <c r="R48" s="41">
        <v>10</v>
      </c>
      <c r="S48" s="41">
        <v>0</v>
      </c>
      <c r="T48" s="41">
        <v>60</v>
      </c>
      <c r="U48" s="40">
        <v>1895</v>
      </c>
      <c r="V48" s="39">
        <v>80</v>
      </c>
      <c r="W48" s="39">
        <v>400</v>
      </c>
      <c r="X48" s="42"/>
      <c r="Y48" s="43">
        <v>825</v>
      </c>
      <c r="Z48" s="29" t="s">
        <v>164</v>
      </c>
      <c r="AA48" s="40" t="s">
        <v>167</v>
      </c>
      <c r="AB48" s="27">
        <v>322475</v>
      </c>
      <c r="AC48" s="39"/>
      <c r="AD48" s="120" t="s">
        <v>73</v>
      </c>
      <c r="AE48" s="43">
        <v>825</v>
      </c>
      <c r="AF48" s="44"/>
      <c r="AG48" s="4"/>
      <c r="AH48" s="45">
        <f>AG48*AE48</f>
        <v>0</v>
      </c>
      <c r="AI48" s="11"/>
      <c r="AJ48" s="7"/>
      <c r="AK48" s="11"/>
      <c r="AL48" s="11"/>
      <c r="AM48" s="29" t="s">
        <v>60</v>
      </c>
      <c r="AN48" s="37">
        <v>43693</v>
      </c>
    </row>
    <row r="49" spans="1:40" s="38" customFormat="1" ht="17.1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>
        <v>48</v>
      </c>
      <c r="O49" s="28" t="s">
        <v>163</v>
      </c>
      <c r="P49" s="39"/>
      <c r="Q49" s="40">
        <v>87</v>
      </c>
      <c r="R49" s="41">
        <v>260</v>
      </c>
      <c r="S49" s="41">
        <v>0</v>
      </c>
      <c r="T49" s="41">
        <v>360</v>
      </c>
      <c r="U49" s="40">
        <v>2454</v>
      </c>
      <c r="V49" s="39">
        <v>80</v>
      </c>
      <c r="W49" s="39">
        <v>300</v>
      </c>
      <c r="X49" s="42"/>
      <c r="Y49" s="43">
        <v>300</v>
      </c>
      <c r="Z49" s="29" t="s">
        <v>164</v>
      </c>
      <c r="AA49" s="40" t="s">
        <v>168</v>
      </c>
      <c r="AB49" s="27">
        <v>322475</v>
      </c>
      <c r="AC49" s="39"/>
      <c r="AD49" s="120" t="s">
        <v>73</v>
      </c>
      <c r="AE49" s="43">
        <v>300</v>
      </c>
      <c r="AF49" s="44"/>
      <c r="AG49" s="4"/>
      <c r="AH49" s="45">
        <f>AG49*AE49</f>
        <v>0</v>
      </c>
      <c r="AI49" s="11"/>
      <c r="AJ49" s="7"/>
      <c r="AK49" s="11"/>
      <c r="AL49" s="11"/>
      <c r="AM49" s="29" t="s">
        <v>60</v>
      </c>
      <c r="AN49" s="37">
        <v>43670</v>
      </c>
    </row>
    <row r="50" spans="1:40" s="38" customFormat="1" ht="17.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>
        <v>49</v>
      </c>
      <c r="O50" s="28" t="s">
        <v>163</v>
      </c>
      <c r="P50" s="39"/>
      <c r="Q50" s="40">
        <v>87</v>
      </c>
      <c r="R50" s="41">
        <v>490</v>
      </c>
      <c r="S50" s="41">
        <v>0</v>
      </c>
      <c r="T50" s="41">
        <v>520</v>
      </c>
      <c r="U50" s="40">
        <v>3381</v>
      </c>
      <c r="V50" s="39">
        <v>80</v>
      </c>
      <c r="W50" s="39">
        <v>400</v>
      </c>
      <c r="X50" s="42"/>
      <c r="Y50" s="43">
        <v>400</v>
      </c>
      <c r="Z50" s="29" t="s">
        <v>164</v>
      </c>
      <c r="AA50" s="40" t="s">
        <v>169</v>
      </c>
      <c r="AB50" s="27">
        <v>322475</v>
      </c>
      <c r="AC50" s="39"/>
      <c r="AD50" s="120" t="s">
        <v>73</v>
      </c>
      <c r="AE50" s="43">
        <v>400</v>
      </c>
      <c r="AF50" s="44"/>
      <c r="AG50" s="4"/>
      <c r="AH50" s="45">
        <f>AG50*AE50</f>
        <v>0</v>
      </c>
      <c r="AI50" s="11"/>
      <c r="AJ50" s="7"/>
      <c r="AK50" s="11"/>
      <c r="AL50" s="11"/>
      <c r="AM50" s="29" t="s">
        <v>60</v>
      </c>
      <c r="AN50" s="37">
        <v>43671</v>
      </c>
    </row>
    <row r="51" spans="1:40" s="38" customFormat="1" ht="17.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>
        <v>50</v>
      </c>
      <c r="O51" s="28" t="s">
        <v>163</v>
      </c>
      <c r="P51" s="39"/>
      <c r="Q51" s="40">
        <v>3013</v>
      </c>
      <c r="R51" s="41">
        <v>10</v>
      </c>
      <c r="S51" s="41">
        <v>0</v>
      </c>
      <c r="T51" s="41">
        <v>40</v>
      </c>
      <c r="U51" s="40">
        <v>325</v>
      </c>
      <c r="V51" s="39">
        <v>80</v>
      </c>
      <c r="W51" s="39">
        <v>250</v>
      </c>
      <c r="X51" s="42"/>
      <c r="Y51" s="43">
        <v>250</v>
      </c>
      <c r="Z51" s="29" t="s">
        <v>164</v>
      </c>
      <c r="AA51" s="40" t="s">
        <v>170</v>
      </c>
      <c r="AB51" s="27">
        <v>322474</v>
      </c>
      <c r="AC51" s="39"/>
      <c r="AD51" s="120" t="s">
        <v>74</v>
      </c>
      <c r="AE51" s="43">
        <v>250</v>
      </c>
      <c r="AF51" s="44"/>
      <c r="AG51" s="4"/>
      <c r="AH51" s="45">
        <f>AG51*AE51</f>
        <v>0</v>
      </c>
      <c r="AI51" s="11"/>
      <c r="AJ51" s="7"/>
      <c r="AK51" s="11"/>
      <c r="AL51" s="11"/>
      <c r="AM51" s="29" t="s">
        <v>60</v>
      </c>
      <c r="AN51" s="37">
        <v>43672</v>
      </c>
    </row>
    <row r="52" spans="1:40" s="38" customFormat="1" ht="17.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>
        <v>51</v>
      </c>
      <c r="O52" s="28" t="s">
        <v>163</v>
      </c>
      <c r="P52" s="39"/>
      <c r="Q52" s="40">
        <v>4010</v>
      </c>
      <c r="R52" s="41">
        <v>10</v>
      </c>
      <c r="S52" s="41">
        <v>0</v>
      </c>
      <c r="T52" s="41">
        <v>70</v>
      </c>
      <c r="U52" s="40">
        <v>2021</v>
      </c>
      <c r="V52" s="39">
        <v>80</v>
      </c>
      <c r="W52" s="39">
        <v>300</v>
      </c>
      <c r="X52" s="42"/>
      <c r="Y52" s="43">
        <v>300</v>
      </c>
      <c r="Z52" s="29" t="s">
        <v>164</v>
      </c>
      <c r="AA52" s="40" t="s">
        <v>171</v>
      </c>
      <c r="AB52" s="27">
        <v>322474</v>
      </c>
      <c r="AC52" s="39"/>
      <c r="AD52" s="120" t="s">
        <v>74</v>
      </c>
      <c r="AE52" s="43">
        <v>300</v>
      </c>
      <c r="AF52" s="44"/>
      <c r="AG52" s="4"/>
      <c r="AH52" s="45">
        <f>AG52*AE52</f>
        <v>0</v>
      </c>
      <c r="AI52" s="11"/>
      <c r="AJ52" s="7"/>
      <c r="AK52" s="11"/>
      <c r="AL52" s="11"/>
      <c r="AM52" s="29" t="s">
        <v>60</v>
      </c>
      <c r="AN52" s="37">
        <v>43675</v>
      </c>
    </row>
    <row r="53" spans="1:40" s="38" customFormat="1" ht="17.1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>
        <v>52</v>
      </c>
      <c r="O53" s="28" t="s">
        <v>163</v>
      </c>
      <c r="P53" s="39"/>
      <c r="Q53" s="40">
        <v>4021</v>
      </c>
      <c r="R53" s="41">
        <v>10</v>
      </c>
      <c r="S53" s="41">
        <v>0</v>
      </c>
      <c r="T53" s="41">
        <v>50</v>
      </c>
      <c r="U53" s="40">
        <v>2874</v>
      </c>
      <c r="V53" s="39">
        <v>80</v>
      </c>
      <c r="W53" s="39">
        <v>400</v>
      </c>
      <c r="X53" s="42"/>
      <c r="Y53" s="43">
        <v>400</v>
      </c>
      <c r="Z53" s="29" t="s">
        <v>164</v>
      </c>
      <c r="AA53" s="40" t="s">
        <v>172</v>
      </c>
      <c r="AB53" s="27">
        <v>322474</v>
      </c>
      <c r="AC53" s="39"/>
      <c r="AD53" s="120" t="s">
        <v>74</v>
      </c>
      <c r="AE53" s="43">
        <v>400</v>
      </c>
      <c r="AF53" s="44"/>
      <c r="AG53" s="4"/>
      <c r="AH53" s="45">
        <f>AG53*AE53</f>
        <v>0</v>
      </c>
      <c r="AI53" s="11"/>
      <c r="AJ53" s="7"/>
      <c r="AK53" s="11"/>
      <c r="AL53" s="11"/>
      <c r="AM53" s="29" t="s">
        <v>60</v>
      </c>
      <c r="AN53" s="37">
        <v>43676</v>
      </c>
    </row>
    <row r="54" spans="1:40" s="38" customFormat="1" ht="17.1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>
        <v>53</v>
      </c>
      <c r="O54" s="28" t="s">
        <v>68</v>
      </c>
      <c r="P54" s="39"/>
      <c r="Q54" s="40">
        <v>1028</v>
      </c>
      <c r="R54" s="41" t="s">
        <v>97</v>
      </c>
      <c r="S54" s="41" t="s">
        <v>98</v>
      </c>
      <c r="T54" s="41" t="s">
        <v>173</v>
      </c>
      <c r="U54" s="40" t="s">
        <v>174</v>
      </c>
      <c r="V54" s="39">
        <v>100</v>
      </c>
      <c r="W54" s="39">
        <v>800</v>
      </c>
      <c r="X54" s="42"/>
      <c r="Y54" s="43">
        <v>3307</v>
      </c>
      <c r="Z54" s="29" t="s">
        <v>69</v>
      </c>
      <c r="AA54" s="40" t="s">
        <v>175</v>
      </c>
      <c r="AB54" s="27">
        <v>322474</v>
      </c>
      <c r="AC54" s="39"/>
      <c r="AD54" s="120" t="s">
        <v>74</v>
      </c>
      <c r="AE54" s="43">
        <v>3307</v>
      </c>
      <c r="AF54" s="44"/>
      <c r="AG54" s="4"/>
      <c r="AH54" s="45">
        <f>AG54*AE54</f>
        <v>0</v>
      </c>
      <c r="AI54" s="11"/>
      <c r="AJ54" s="7"/>
      <c r="AK54" s="11"/>
      <c r="AL54" s="11"/>
      <c r="AM54" s="29" t="s">
        <v>60</v>
      </c>
      <c r="AN54" s="37">
        <v>43683</v>
      </c>
    </row>
    <row r="55" spans="1:40" s="38" customFormat="1" ht="17.1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>
        <v>54</v>
      </c>
      <c r="O55" s="28" t="s">
        <v>68</v>
      </c>
      <c r="P55" s="39"/>
      <c r="Q55" s="40">
        <v>2023</v>
      </c>
      <c r="R55" s="41" t="s">
        <v>176</v>
      </c>
      <c r="S55" s="41" t="s">
        <v>177</v>
      </c>
      <c r="T55" s="41" t="s">
        <v>178</v>
      </c>
      <c r="U55" s="40" t="s">
        <v>179</v>
      </c>
      <c r="V55" s="39">
        <v>150</v>
      </c>
      <c r="W55" s="39">
        <v>900</v>
      </c>
      <c r="X55" s="42"/>
      <c r="Y55" s="43">
        <v>2762</v>
      </c>
      <c r="Z55" s="29" t="s">
        <v>69</v>
      </c>
      <c r="AA55" s="40" t="s">
        <v>180</v>
      </c>
      <c r="AB55" s="27">
        <v>322474</v>
      </c>
      <c r="AC55" s="39"/>
      <c r="AD55" s="120" t="s">
        <v>74</v>
      </c>
      <c r="AE55" s="43">
        <v>2762</v>
      </c>
      <c r="AF55" s="44"/>
      <c r="AG55" s="4"/>
      <c r="AH55" s="45">
        <f>AG55*AE55</f>
        <v>0</v>
      </c>
      <c r="AI55" s="11"/>
      <c r="AJ55" s="7"/>
      <c r="AK55" s="11"/>
      <c r="AL55" s="11"/>
      <c r="AM55" s="29" t="s">
        <v>60</v>
      </c>
      <c r="AN55" s="37">
        <v>43690</v>
      </c>
    </row>
    <row r="56" spans="1:40" s="38" customFormat="1" ht="17.1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>
        <v>55</v>
      </c>
      <c r="O56" s="28" t="s">
        <v>68</v>
      </c>
      <c r="P56" s="39"/>
      <c r="Q56" s="40">
        <v>2017</v>
      </c>
      <c r="R56" s="41" t="s">
        <v>181</v>
      </c>
      <c r="S56" s="41" t="s">
        <v>98</v>
      </c>
      <c r="T56" s="41" t="s">
        <v>182</v>
      </c>
      <c r="U56" s="40">
        <v>3198</v>
      </c>
      <c r="V56" s="39">
        <v>100</v>
      </c>
      <c r="W56" s="39">
        <v>475</v>
      </c>
      <c r="X56" s="42"/>
      <c r="Y56" s="43">
        <v>2350</v>
      </c>
      <c r="Z56" s="29" t="s">
        <v>69</v>
      </c>
      <c r="AA56" s="40" t="s">
        <v>183</v>
      </c>
      <c r="AB56" s="27">
        <v>322475</v>
      </c>
      <c r="AC56" s="39"/>
      <c r="AD56" s="120" t="s">
        <v>73</v>
      </c>
      <c r="AE56" s="43">
        <v>2350</v>
      </c>
      <c r="AF56" s="44"/>
      <c r="AG56" s="4"/>
      <c r="AH56" s="45">
        <f>AG56*AE56</f>
        <v>0</v>
      </c>
      <c r="AI56" s="11"/>
      <c r="AJ56" s="7"/>
      <c r="AK56" s="11"/>
      <c r="AL56" s="11"/>
      <c r="AM56" s="29" t="s">
        <v>60</v>
      </c>
      <c r="AN56" s="37">
        <v>43682</v>
      </c>
    </row>
    <row r="57" spans="1:40" s="38" customFormat="1" ht="17.1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>
        <v>56</v>
      </c>
      <c r="O57" s="28" t="s">
        <v>68</v>
      </c>
      <c r="P57" s="39"/>
      <c r="Q57" s="40">
        <v>1010</v>
      </c>
      <c r="R57" s="41" t="s">
        <v>97</v>
      </c>
      <c r="S57" s="41" t="s">
        <v>98</v>
      </c>
      <c r="T57" s="41" t="s">
        <v>184</v>
      </c>
      <c r="U57" s="40">
        <v>2301</v>
      </c>
      <c r="V57" s="39">
        <v>100</v>
      </c>
      <c r="W57" s="39">
        <v>450</v>
      </c>
      <c r="X57" s="42"/>
      <c r="Y57" s="43">
        <v>900</v>
      </c>
      <c r="Z57" s="29" t="s">
        <v>69</v>
      </c>
      <c r="AA57" s="40" t="s">
        <v>185</v>
      </c>
      <c r="AB57" s="27">
        <v>322474</v>
      </c>
      <c r="AC57" s="39"/>
      <c r="AD57" s="120" t="s">
        <v>74</v>
      </c>
      <c r="AE57" s="43">
        <v>900</v>
      </c>
      <c r="AF57" s="44"/>
      <c r="AG57" s="4"/>
      <c r="AH57" s="45">
        <f>AG57*AE57</f>
        <v>0</v>
      </c>
      <c r="AI57" s="11"/>
      <c r="AJ57" s="7"/>
      <c r="AK57" s="11"/>
      <c r="AL57" s="11"/>
      <c r="AM57" s="29" t="s">
        <v>60</v>
      </c>
      <c r="AN57" s="37">
        <v>43678</v>
      </c>
    </row>
    <row r="58" spans="1:40" s="38" customFormat="1" ht="17.1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>
        <v>57</v>
      </c>
      <c r="O58" s="28" t="s">
        <v>86</v>
      </c>
      <c r="P58" s="39"/>
      <c r="Q58" s="40">
        <v>3004</v>
      </c>
      <c r="R58" s="41">
        <v>40</v>
      </c>
      <c r="S58" s="41">
        <v>1700</v>
      </c>
      <c r="T58" s="41">
        <v>80</v>
      </c>
      <c r="U58" s="40">
        <v>1219</v>
      </c>
      <c r="V58" s="39">
        <v>120</v>
      </c>
      <c r="W58" s="39">
        <v>1200</v>
      </c>
      <c r="X58" s="42"/>
      <c r="Y58" s="43">
        <v>3400</v>
      </c>
      <c r="Z58" s="29" t="s">
        <v>87</v>
      </c>
      <c r="AA58" s="40" t="s">
        <v>186</v>
      </c>
      <c r="AB58" s="27">
        <v>322474</v>
      </c>
      <c r="AC58" s="39"/>
      <c r="AD58" s="120" t="s">
        <v>74</v>
      </c>
      <c r="AE58" s="43">
        <v>3400</v>
      </c>
      <c r="AF58" s="44"/>
      <c r="AG58" s="4"/>
      <c r="AH58" s="45">
        <f>AG58*AE58</f>
        <v>0</v>
      </c>
      <c r="AI58" s="11"/>
      <c r="AJ58" s="7"/>
      <c r="AK58" s="11"/>
      <c r="AL58" s="11"/>
      <c r="AM58" s="29" t="s">
        <v>60</v>
      </c>
      <c r="AN58" s="37">
        <v>43691</v>
      </c>
    </row>
    <row r="59" spans="1:40" s="38" customFormat="1" ht="17.1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>
        <v>58</v>
      </c>
      <c r="O59" s="28" t="s">
        <v>86</v>
      </c>
      <c r="P59" s="39"/>
      <c r="Q59" s="40">
        <v>104</v>
      </c>
      <c r="R59" s="41">
        <v>10</v>
      </c>
      <c r="S59" s="41">
        <v>0</v>
      </c>
      <c r="T59" s="41">
        <v>70</v>
      </c>
      <c r="U59" s="40">
        <v>0</v>
      </c>
      <c r="V59" s="39">
        <v>100</v>
      </c>
      <c r="W59" s="39">
        <v>1000</v>
      </c>
      <c r="X59" s="42"/>
      <c r="Y59" s="43">
        <v>3400</v>
      </c>
      <c r="Z59" s="29" t="s">
        <v>87</v>
      </c>
      <c r="AA59" s="40" t="s">
        <v>172</v>
      </c>
      <c r="AB59" s="27">
        <v>322475</v>
      </c>
      <c r="AC59" s="39"/>
      <c r="AD59" s="120" t="s">
        <v>73</v>
      </c>
      <c r="AE59" s="43">
        <v>3400</v>
      </c>
      <c r="AF59" s="44"/>
      <c r="AG59" s="4"/>
      <c r="AH59" s="45">
        <f>AG59*AE59</f>
        <v>0</v>
      </c>
      <c r="AI59" s="11"/>
      <c r="AJ59" s="7"/>
      <c r="AK59" s="11"/>
      <c r="AL59" s="11"/>
      <c r="AM59" s="29" t="s">
        <v>60</v>
      </c>
      <c r="AN59" s="37">
        <v>43672</v>
      </c>
    </row>
    <row r="60" spans="1:40" s="38" customFormat="1" ht="17.1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>
        <v>59</v>
      </c>
      <c r="O60" s="28" t="s">
        <v>88</v>
      </c>
      <c r="P60" s="39"/>
      <c r="Q60" s="40">
        <v>1067</v>
      </c>
      <c r="R60" s="41">
        <v>10</v>
      </c>
      <c r="S60" s="41">
        <v>0</v>
      </c>
      <c r="T60" s="41">
        <v>60</v>
      </c>
      <c r="U60" s="40">
        <v>2649</v>
      </c>
      <c r="V60" s="39">
        <v>100</v>
      </c>
      <c r="W60" s="39">
        <v>700</v>
      </c>
      <c r="X60" s="42"/>
      <c r="Y60" s="43">
        <v>5100</v>
      </c>
      <c r="Z60" s="29" t="s">
        <v>92</v>
      </c>
      <c r="AA60" s="40" t="s">
        <v>187</v>
      </c>
      <c r="AB60" s="27">
        <v>301940</v>
      </c>
      <c r="AC60" s="39"/>
      <c r="AD60" s="120" t="s">
        <v>93</v>
      </c>
      <c r="AE60" s="43">
        <v>5100</v>
      </c>
      <c r="AF60" s="44"/>
      <c r="AG60" s="4"/>
      <c r="AH60" s="45">
        <f>AG60*AE60</f>
        <v>0</v>
      </c>
      <c r="AI60" s="11"/>
      <c r="AJ60" s="7"/>
      <c r="AK60" s="11"/>
      <c r="AL60" s="11"/>
      <c r="AM60" s="29" t="s">
        <v>60</v>
      </c>
      <c r="AN60" s="37">
        <v>43661</v>
      </c>
    </row>
    <row r="61" spans="1:40" s="38" customFormat="1" ht="17.1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>
        <v>60</v>
      </c>
      <c r="O61" s="28" t="s">
        <v>88</v>
      </c>
      <c r="P61" s="39"/>
      <c r="Q61" s="40">
        <v>2030</v>
      </c>
      <c r="R61" s="41">
        <v>20</v>
      </c>
      <c r="S61" s="41">
        <v>0</v>
      </c>
      <c r="T61" s="41">
        <v>160</v>
      </c>
      <c r="U61" s="40">
        <v>3054</v>
      </c>
      <c r="V61" s="39">
        <v>100</v>
      </c>
      <c r="W61" s="39">
        <v>700</v>
      </c>
      <c r="X61" s="42"/>
      <c r="Y61" s="43">
        <v>14800</v>
      </c>
      <c r="Z61" s="29" t="s">
        <v>92</v>
      </c>
      <c r="AA61" s="40" t="s">
        <v>188</v>
      </c>
      <c r="AB61" s="27">
        <v>301922</v>
      </c>
      <c r="AC61" s="39"/>
      <c r="AD61" s="120" t="s">
        <v>189</v>
      </c>
      <c r="AE61" s="43">
        <v>14800</v>
      </c>
      <c r="AF61" s="44"/>
      <c r="AG61" s="4"/>
      <c r="AH61" s="45">
        <f>AG61*AE61</f>
        <v>0</v>
      </c>
      <c r="AI61" s="11"/>
      <c r="AJ61" s="7"/>
      <c r="AK61" s="11"/>
      <c r="AL61" s="11"/>
      <c r="AM61" s="29" t="s">
        <v>60</v>
      </c>
      <c r="AN61" s="37">
        <v>43675</v>
      </c>
    </row>
  </sheetData>
  <sheetProtection algorithmName="SHA-512" hashValue="mpQdAREKBmTJ1w4r1XMHD/RSK1JZpxEJy8hBfmNfkM+R7TYRgz+rbQnxajFG2BNCizMQ7CnnjZYoQAHVtXGppQ==" saltValue="i01jpX6/NruBXXwt3M+Diw==" spinCount="100000" sheet="1" selectLockedCells="1" autoFilter="0"/>
  <autoFilter ref="N1:AN1">
    <sortState ref="N2:AN61">
      <sortCondition sortBy="value" ref="N2:N61"/>
    </sortState>
  </autoFilter>
  <dataValidations count="2" disablePrompts="1">
    <dataValidation type="list" allowBlank="1" showInputMessage="1" showErrorMessage="1" sqref="AB2">
      <formula1>#REF!</formula1>
    </dataValidation>
    <dataValidation type="list" allowBlank="1" showInputMessage="1" showErrorMessage="1" sqref="AB3:AB61 AM2:AM61">
      <formula1>#REF!</formula1>
    </dataValidation>
  </dataValidations>
  <printOptions headings="1" horizontalCentered="1"/>
  <pageMargins left="0.25" right="0.25" top="0.75" bottom="0.75" header="0.3" footer="0.3"/>
  <pageSetup fitToHeight="0" fitToWidth="1" horizontalDpi="300" verticalDpi="300" orientation="landscape" paperSize="5" scale="53" r:id="rId3"/>
  <headerFooter alignWithMargins="0">
    <oddHeader>&amp;LRFQ 561036ITQ 19-05&amp;CRFQ 561036ITQ 19-05 BID SHEET&amp;R&amp;D</oddHeader>
  </headerFooter>
  <colBreaks count="1" manualBreakCount="1">
    <brk id="41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3E9C-6633-4357-8EAB-B60D8FD2F8AB}">
  <sheetPr>
    <pageSetUpPr fitToPage="1"/>
  </sheetPr>
  <dimension ref="A1:AN12"/>
  <sheetViews>
    <sheetView zoomScale="80" zoomScaleNormal="80" zoomScaleSheetLayoutView="25" workbookViewId="0" topLeftCell="N1">
      <selection activeCell="AG2" sqref="AG2"/>
    </sheetView>
  </sheetViews>
  <sheetFormatPr defaultColWidth="9.140625" defaultRowHeight="19.5" customHeight="1"/>
  <cols>
    <col min="1" max="1" width="4.421875" style="26" hidden="1" customWidth="1"/>
    <col min="2" max="4" width="4.57421875" style="26" hidden="1" customWidth="1"/>
    <col min="5" max="5" width="5.421875" style="26" hidden="1" customWidth="1"/>
    <col min="6" max="6" width="17.140625" style="26" hidden="1" customWidth="1"/>
    <col min="7" max="8" width="5.421875" style="26" hidden="1" customWidth="1"/>
    <col min="9" max="9" width="4.140625" style="26" hidden="1" customWidth="1"/>
    <col min="10" max="10" width="4.421875" style="26" hidden="1" customWidth="1"/>
    <col min="11" max="11" width="6.00390625" style="26" hidden="1" customWidth="1"/>
    <col min="12" max="12" width="4.421875" style="26" hidden="1" customWidth="1"/>
    <col min="13" max="13" width="7.57421875" style="26" hidden="1" customWidth="1"/>
    <col min="14" max="14" width="5.57421875" style="48" customWidth="1"/>
    <col min="15" max="15" width="17.8515625" style="48" customWidth="1"/>
    <col min="16" max="16" width="20.57421875" style="48" hidden="1" customWidth="1"/>
    <col min="17" max="17" width="6.421875" style="49" customWidth="1"/>
    <col min="18" max="18" width="10.00390625" style="49" customWidth="1"/>
    <col min="19" max="19" width="6.421875" style="49" customWidth="1"/>
    <col min="20" max="20" width="9.8515625" style="49" customWidth="1"/>
    <col min="21" max="21" width="6.140625" style="49" customWidth="1"/>
    <col min="22" max="22" width="9.140625" style="50" customWidth="1"/>
    <col min="23" max="23" width="10.28125" style="50" customWidth="1"/>
    <col min="24" max="24" width="7.140625" style="50" hidden="1" customWidth="1"/>
    <col min="25" max="25" width="12.7109375" style="50" customWidth="1"/>
    <col min="26" max="26" width="8.57421875" style="49" customWidth="1"/>
    <col min="27" max="27" width="9.8515625" style="49" customWidth="1"/>
    <col min="28" max="28" width="9.421875" style="38" customWidth="1"/>
    <col min="29" max="29" width="7.57421875" style="38" hidden="1" customWidth="1"/>
    <col min="30" max="30" width="46.7109375" style="38" customWidth="1"/>
    <col min="31" max="31" width="11.8515625" style="51" customWidth="1"/>
    <col min="32" max="32" width="7.140625" style="51" hidden="1" customWidth="1"/>
    <col min="33" max="33" width="10.7109375" style="52" customWidth="1"/>
    <col min="34" max="34" width="12.8515625" style="52" customWidth="1"/>
    <col min="35" max="35" width="13.140625" style="53" customWidth="1"/>
    <col min="36" max="36" width="14.8515625" style="54" customWidth="1"/>
    <col min="37" max="37" width="39.28125" style="53" customWidth="1"/>
    <col min="38" max="38" width="16.28125" style="53" customWidth="1"/>
    <col min="39" max="39" width="17.140625" style="26" customWidth="1"/>
    <col min="40" max="40" width="12.8515625" style="55" customWidth="1"/>
    <col min="41" max="16384" width="9.140625" style="26" customWidth="1"/>
  </cols>
  <sheetData>
    <row r="1" spans="1:40" s="25" customFormat="1" ht="85.5" customHeight="1" thickBot="1">
      <c r="A1" s="12" t="s">
        <v>7</v>
      </c>
      <c r="B1" s="12" t="s">
        <v>8</v>
      </c>
      <c r="C1" s="12" t="s">
        <v>9</v>
      </c>
      <c r="D1" s="12" t="s">
        <v>10</v>
      </c>
      <c r="E1" s="12" t="s">
        <v>11</v>
      </c>
      <c r="F1" s="12" t="s">
        <v>12</v>
      </c>
      <c r="G1" s="12" t="s">
        <v>13</v>
      </c>
      <c r="H1" s="12" t="s">
        <v>14</v>
      </c>
      <c r="I1" s="13" t="s">
        <v>15</v>
      </c>
      <c r="J1" s="13" t="s">
        <v>16</v>
      </c>
      <c r="K1" s="14" t="s">
        <v>17</v>
      </c>
      <c r="L1" s="15" t="s">
        <v>18</v>
      </c>
      <c r="M1" s="15" t="s">
        <v>19</v>
      </c>
      <c r="N1" s="16" t="s">
        <v>29</v>
      </c>
      <c r="O1" s="17" t="s">
        <v>45</v>
      </c>
      <c r="P1" s="17" t="s">
        <v>46</v>
      </c>
      <c r="Q1" s="18" t="s">
        <v>1</v>
      </c>
      <c r="R1" s="18" t="s">
        <v>53</v>
      </c>
      <c r="S1" s="18" t="s">
        <v>47</v>
      </c>
      <c r="T1" s="18" t="s">
        <v>48</v>
      </c>
      <c r="U1" s="18" t="s">
        <v>47</v>
      </c>
      <c r="V1" s="19" t="s">
        <v>49</v>
      </c>
      <c r="W1" s="19" t="s">
        <v>50</v>
      </c>
      <c r="X1" s="19" t="s">
        <v>27</v>
      </c>
      <c r="Y1" s="19" t="s">
        <v>51</v>
      </c>
      <c r="Z1" s="18" t="s">
        <v>28</v>
      </c>
      <c r="AA1" s="18" t="s">
        <v>54</v>
      </c>
      <c r="AB1" s="17" t="s">
        <v>24</v>
      </c>
      <c r="AC1" s="17" t="s">
        <v>2</v>
      </c>
      <c r="AD1" s="17" t="s">
        <v>56</v>
      </c>
      <c r="AE1" s="20" t="s">
        <v>51</v>
      </c>
      <c r="AF1" s="21" t="s">
        <v>27</v>
      </c>
      <c r="AG1" s="22" t="s">
        <v>61</v>
      </c>
      <c r="AH1" s="22" t="s">
        <v>43</v>
      </c>
      <c r="AI1" s="21" t="s">
        <v>62</v>
      </c>
      <c r="AJ1" s="23" t="s">
        <v>44</v>
      </c>
      <c r="AK1" s="21" t="s">
        <v>3</v>
      </c>
      <c r="AL1" s="21" t="s">
        <v>41</v>
      </c>
      <c r="AM1" s="17" t="s">
        <v>59</v>
      </c>
      <c r="AN1" s="24" t="s">
        <v>52</v>
      </c>
    </row>
    <row r="2" spans="1:40" s="38" customFormat="1" ht="17.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>
        <v>61</v>
      </c>
      <c r="O2" s="56" t="s">
        <v>82</v>
      </c>
      <c r="P2" s="29"/>
      <c r="Q2" s="29">
        <v>1022</v>
      </c>
      <c r="R2" s="29">
        <v>280</v>
      </c>
      <c r="S2" s="29">
        <v>0</v>
      </c>
      <c r="T2" s="29">
        <v>300</v>
      </c>
      <c r="U2" s="29">
        <v>3444</v>
      </c>
      <c r="V2" s="57">
        <v>200</v>
      </c>
      <c r="W2" s="57">
        <v>1200</v>
      </c>
      <c r="X2" s="58"/>
      <c r="Y2" s="29">
        <v>3200</v>
      </c>
      <c r="Z2" s="29" t="s">
        <v>83</v>
      </c>
      <c r="AA2" s="59" t="s">
        <v>96</v>
      </c>
      <c r="AB2" s="27">
        <v>354879</v>
      </c>
      <c r="AC2" s="30"/>
      <c r="AD2" s="27" t="s">
        <v>79</v>
      </c>
      <c r="AE2" s="33">
        <v>3200</v>
      </c>
      <c r="AF2" s="34"/>
      <c r="AG2" s="3"/>
      <c r="AH2" s="36">
        <f aca="true" t="shared" si="0" ref="AH2:AH8">AG2*AE2</f>
        <v>0</v>
      </c>
      <c r="AI2" s="5"/>
      <c r="AJ2" s="6"/>
      <c r="AK2" s="5"/>
      <c r="AL2" s="5"/>
      <c r="AM2" s="29" t="s">
        <v>60</v>
      </c>
      <c r="AN2" s="37">
        <v>43654</v>
      </c>
    </row>
    <row r="3" spans="1:40" s="38" customFormat="1" ht="17.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>
        <v>61</v>
      </c>
      <c r="O3" s="56" t="s">
        <v>82</v>
      </c>
      <c r="P3" s="29"/>
      <c r="Q3" s="29">
        <v>1022</v>
      </c>
      <c r="R3" s="29">
        <v>280</v>
      </c>
      <c r="S3" s="29">
        <v>0</v>
      </c>
      <c r="T3" s="29">
        <v>300</v>
      </c>
      <c r="U3" s="29">
        <v>3444</v>
      </c>
      <c r="V3" s="57">
        <v>200</v>
      </c>
      <c r="W3" s="57">
        <v>1200</v>
      </c>
      <c r="X3" s="58"/>
      <c r="Y3" s="29">
        <v>3200</v>
      </c>
      <c r="Z3" s="29" t="s">
        <v>83</v>
      </c>
      <c r="AA3" s="59" t="s">
        <v>96</v>
      </c>
      <c r="AB3" s="27">
        <v>356975</v>
      </c>
      <c r="AC3" s="30"/>
      <c r="AD3" s="27" t="s">
        <v>80</v>
      </c>
      <c r="AE3" s="43">
        <v>3200</v>
      </c>
      <c r="AF3" s="44"/>
      <c r="AG3" s="4"/>
      <c r="AH3" s="45">
        <f t="shared" si="0"/>
        <v>0</v>
      </c>
      <c r="AI3" s="11"/>
      <c r="AJ3" s="7"/>
      <c r="AK3" s="11"/>
      <c r="AL3" s="11"/>
      <c r="AM3" s="29" t="s">
        <v>60</v>
      </c>
      <c r="AN3" s="37">
        <v>43654</v>
      </c>
    </row>
    <row r="4" spans="1:40" s="38" customFormat="1" ht="16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>
        <v>61</v>
      </c>
      <c r="O4" s="56" t="s">
        <v>82</v>
      </c>
      <c r="P4" s="29"/>
      <c r="Q4" s="29">
        <v>1022</v>
      </c>
      <c r="R4" s="29">
        <v>280</v>
      </c>
      <c r="S4" s="29">
        <v>0</v>
      </c>
      <c r="T4" s="29">
        <v>300</v>
      </c>
      <c r="U4" s="29">
        <v>3444</v>
      </c>
      <c r="V4" s="57">
        <v>200</v>
      </c>
      <c r="W4" s="57">
        <v>1200</v>
      </c>
      <c r="X4" s="58"/>
      <c r="Y4" s="29">
        <v>3200</v>
      </c>
      <c r="Z4" s="29" t="s">
        <v>83</v>
      </c>
      <c r="AA4" s="59" t="s">
        <v>96</v>
      </c>
      <c r="AB4" s="27">
        <v>356976</v>
      </c>
      <c r="AC4" s="30"/>
      <c r="AD4" s="27" t="s">
        <v>81</v>
      </c>
      <c r="AE4" s="43">
        <v>3200</v>
      </c>
      <c r="AF4" s="44"/>
      <c r="AG4" s="4"/>
      <c r="AH4" s="45">
        <f t="shared" si="0"/>
        <v>0</v>
      </c>
      <c r="AI4" s="11"/>
      <c r="AJ4" s="7"/>
      <c r="AK4" s="11"/>
      <c r="AL4" s="11"/>
      <c r="AM4" s="29" t="s">
        <v>60</v>
      </c>
      <c r="AN4" s="37">
        <v>43654</v>
      </c>
    </row>
    <row r="5" spans="1:40" s="38" customFormat="1" ht="17.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8"/>
    </row>
    <row r="6" spans="1:40" s="38" customFormat="1" ht="17.1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>
        <v>62</v>
      </c>
      <c r="O6" s="56" t="s">
        <v>82</v>
      </c>
      <c r="P6" s="29"/>
      <c r="Q6" s="29">
        <v>1025</v>
      </c>
      <c r="R6" s="29">
        <v>10</v>
      </c>
      <c r="S6" s="29">
        <v>0</v>
      </c>
      <c r="T6" s="29">
        <v>50</v>
      </c>
      <c r="U6" s="29">
        <v>3061</v>
      </c>
      <c r="V6" s="57">
        <v>200</v>
      </c>
      <c r="W6" s="57">
        <v>1200</v>
      </c>
      <c r="X6" s="58"/>
      <c r="Y6" s="29">
        <v>4700</v>
      </c>
      <c r="Z6" s="29" t="s">
        <v>83</v>
      </c>
      <c r="AA6" s="59" t="s">
        <v>191</v>
      </c>
      <c r="AB6" s="27">
        <v>354879</v>
      </c>
      <c r="AC6" s="30"/>
      <c r="AD6" s="27" t="s">
        <v>79</v>
      </c>
      <c r="AE6" s="43">
        <v>4700</v>
      </c>
      <c r="AF6" s="44"/>
      <c r="AG6" s="4"/>
      <c r="AH6" s="45">
        <f t="shared" si="0"/>
        <v>0</v>
      </c>
      <c r="AI6" s="11"/>
      <c r="AJ6" s="7"/>
      <c r="AK6" s="11"/>
      <c r="AL6" s="11"/>
      <c r="AM6" s="29" t="s">
        <v>60</v>
      </c>
      <c r="AN6" s="37">
        <v>43656</v>
      </c>
    </row>
    <row r="7" spans="1:40" s="38" customFormat="1" ht="17.1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>
        <v>62</v>
      </c>
      <c r="O7" s="56" t="s">
        <v>82</v>
      </c>
      <c r="P7" s="29"/>
      <c r="Q7" s="29">
        <v>1025</v>
      </c>
      <c r="R7" s="29">
        <v>10</v>
      </c>
      <c r="S7" s="29">
        <v>0</v>
      </c>
      <c r="T7" s="29">
        <v>50</v>
      </c>
      <c r="U7" s="29">
        <v>3061</v>
      </c>
      <c r="V7" s="57">
        <v>200</v>
      </c>
      <c r="W7" s="57">
        <v>1200</v>
      </c>
      <c r="X7" s="58"/>
      <c r="Y7" s="29">
        <v>4700</v>
      </c>
      <c r="Z7" s="29" t="s">
        <v>83</v>
      </c>
      <c r="AA7" s="59" t="s">
        <v>191</v>
      </c>
      <c r="AB7" s="27">
        <v>356975</v>
      </c>
      <c r="AC7" s="30"/>
      <c r="AD7" s="27" t="s">
        <v>80</v>
      </c>
      <c r="AE7" s="43">
        <v>4700</v>
      </c>
      <c r="AF7" s="44"/>
      <c r="AG7" s="4"/>
      <c r="AH7" s="45">
        <f t="shared" si="0"/>
        <v>0</v>
      </c>
      <c r="AI7" s="11"/>
      <c r="AJ7" s="7"/>
      <c r="AK7" s="11"/>
      <c r="AL7" s="11"/>
      <c r="AM7" s="29" t="s">
        <v>60</v>
      </c>
      <c r="AN7" s="37">
        <v>43656</v>
      </c>
    </row>
    <row r="8" spans="1:40" s="38" customFormat="1" ht="17.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v>62</v>
      </c>
      <c r="O8" s="56" t="s">
        <v>82</v>
      </c>
      <c r="P8" s="29"/>
      <c r="Q8" s="29">
        <v>1025</v>
      </c>
      <c r="R8" s="29">
        <v>10</v>
      </c>
      <c r="S8" s="29">
        <v>0</v>
      </c>
      <c r="T8" s="29">
        <v>50</v>
      </c>
      <c r="U8" s="29">
        <v>3061</v>
      </c>
      <c r="V8" s="57">
        <v>200</v>
      </c>
      <c r="W8" s="57">
        <v>1200</v>
      </c>
      <c r="X8" s="58"/>
      <c r="Y8" s="29">
        <v>4700</v>
      </c>
      <c r="Z8" s="29" t="s">
        <v>83</v>
      </c>
      <c r="AA8" s="59" t="s">
        <v>191</v>
      </c>
      <c r="AB8" s="27">
        <v>356976</v>
      </c>
      <c r="AC8" s="30"/>
      <c r="AD8" s="27" t="s">
        <v>81</v>
      </c>
      <c r="AE8" s="43">
        <v>4700</v>
      </c>
      <c r="AF8" s="44"/>
      <c r="AG8" s="4"/>
      <c r="AH8" s="45">
        <f t="shared" si="0"/>
        <v>0</v>
      </c>
      <c r="AI8" s="11"/>
      <c r="AJ8" s="7"/>
      <c r="AK8" s="11"/>
      <c r="AL8" s="11"/>
      <c r="AM8" s="29" t="s">
        <v>60</v>
      </c>
      <c r="AN8" s="37">
        <v>43656</v>
      </c>
    </row>
    <row r="9" spans="1:40" s="38" customFormat="1" ht="17.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8"/>
    </row>
    <row r="10" spans="1:40" s="38" customFormat="1" ht="17.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06">
        <v>63</v>
      </c>
      <c r="O10" s="121" t="s">
        <v>75</v>
      </c>
      <c r="P10" s="113"/>
      <c r="Q10" s="113">
        <v>1050</v>
      </c>
      <c r="R10" s="113">
        <v>20</v>
      </c>
      <c r="S10" s="113">
        <v>0</v>
      </c>
      <c r="T10" s="113">
        <v>60</v>
      </c>
      <c r="U10" s="113">
        <v>1019</v>
      </c>
      <c r="V10" s="122">
        <v>150</v>
      </c>
      <c r="W10" s="122">
        <v>1200</v>
      </c>
      <c r="X10" s="123"/>
      <c r="Y10" s="113">
        <v>3520</v>
      </c>
      <c r="Z10" s="113" t="s">
        <v>76</v>
      </c>
      <c r="AA10" s="124" t="s">
        <v>192</v>
      </c>
      <c r="AB10" s="106">
        <v>354879</v>
      </c>
      <c r="AC10" s="125"/>
      <c r="AD10" s="106" t="s">
        <v>79</v>
      </c>
      <c r="AE10" s="112">
        <v>3520</v>
      </c>
      <c r="AF10" s="114"/>
      <c r="AG10" s="115"/>
      <c r="AH10" s="45">
        <f>AG10*AE10</f>
        <v>0</v>
      </c>
      <c r="AI10" s="116"/>
      <c r="AJ10" s="117"/>
      <c r="AK10" s="116"/>
      <c r="AL10" s="116"/>
      <c r="AM10" s="113" t="s">
        <v>60</v>
      </c>
      <c r="AN10" s="118">
        <v>43678</v>
      </c>
    </row>
    <row r="11" spans="1:40" s="38" customFormat="1" ht="17.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6">
        <v>63</v>
      </c>
      <c r="O11" s="121" t="s">
        <v>75</v>
      </c>
      <c r="P11" s="113"/>
      <c r="Q11" s="113">
        <v>1050</v>
      </c>
      <c r="R11" s="113">
        <v>20</v>
      </c>
      <c r="S11" s="113">
        <v>0</v>
      </c>
      <c r="T11" s="113">
        <v>60</v>
      </c>
      <c r="U11" s="113">
        <v>1019</v>
      </c>
      <c r="V11" s="122">
        <v>150</v>
      </c>
      <c r="W11" s="122">
        <v>1200</v>
      </c>
      <c r="X11" s="123"/>
      <c r="Y11" s="113">
        <v>3520</v>
      </c>
      <c r="Z11" s="113" t="s">
        <v>76</v>
      </c>
      <c r="AA11" s="124" t="s">
        <v>192</v>
      </c>
      <c r="AB11" s="106">
        <v>356975</v>
      </c>
      <c r="AC11" s="125"/>
      <c r="AD11" s="106" t="s">
        <v>80</v>
      </c>
      <c r="AE11" s="112">
        <v>3520</v>
      </c>
      <c r="AF11" s="114"/>
      <c r="AG11" s="115"/>
      <c r="AH11" s="45">
        <f>AG11*AE11</f>
        <v>0</v>
      </c>
      <c r="AI11" s="116"/>
      <c r="AJ11" s="117"/>
      <c r="AK11" s="116"/>
      <c r="AL11" s="116"/>
      <c r="AM11" s="113" t="s">
        <v>60</v>
      </c>
      <c r="AN11" s="118">
        <v>43678</v>
      </c>
    </row>
    <row r="12" spans="1:40" s="38" customFormat="1" ht="17.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06">
        <v>63</v>
      </c>
      <c r="O12" s="121" t="s">
        <v>75</v>
      </c>
      <c r="P12" s="113"/>
      <c r="Q12" s="113">
        <v>1050</v>
      </c>
      <c r="R12" s="113">
        <v>20</v>
      </c>
      <c r="S12" s="113">
        <v>0</v>
      </c>
      <c r="T12" s="113">
        <v>60</v>
      </c>
      <c r="U12" s="113">
        <v>1019</v>
      </c>
      <c r="V12" s="122">
        <v>150</v>
      </c>
      <c r="W12" s="122">
        <v>1200</v>
      </c>
      <c r="X12" s="123"/>
      <c r="Y12" s="113">
        <v>3520</v>
      </c>
      <c r="Z12" s="113" t="s">
        <v>76</v>
      </c>
      <c r="AA12" s="124" t="s">
        <v>192</v>
      </c>
      <c r="AB12" s="106">
        <v>356976</v>
      </c>
      <c r="AC12" s="125"/>
      <c r="AD12" s="106" t="s">
        <v>81</v>
      </c>
      <c r="AE12" s="112">
        <v>3520</v>
      </c>
      <c r="AF12" s="114"/>
      <c r="AG12" s="115"/>
      <c r="AH12" s="45">
        <f>AG12*AE12</f>
        <v>0</v>
      </c>
      <c r="AI12" s="116"/>
      <c r="AJ12" s="117"/>
      <c r="AK12" s="116"/>
      <c r="AL12" s="116"/>
      <c r="AM12" s="113" t="s">
        <v>60</v>
      </c>
      <c r="AN12" s="118">
        <v>43678</v>
      </c>
    </row>
  </sheetData>
  <sheetProtection algorithmName="SHA-512" hashValue="kfkv3mlZFSLYhqmB6VBBWc/SUWpSy5kMpuQX74FhToKjC5ZwoY3NbJtp4+QnJV1Ie6LiGO9SU9Jx9yGvdp0CsA==" saltValue="t+MwHhJwOsRf0GvThvbXLg==" spinCount="100000" sheet="1" selectLockedCells="1" autoFilter="0"/>
  <protectedRanges>
    <protectedRange sqref="N5 T5:V5 AL5:AM5 Q5 N9 T9:V9 AL9:AM9 Q9" name="Range1_1_1"/>
  </protectedRanges>
  <autoFilter ref="N1:AN1">
    <sortState ref="N2:AN12">
      <sortCondition sortBy="value" ref="N2:N12"/>
    </sortState>
  </autoFilter>
  <mergeCells count="2">
    <mergeCell ref="N5:AN5"/>
    <mergeCell ref="N9:AN9"/>
  </mergeCells>
  <dataValidations count="3">
    <dataValidation type="list" allowBlank="1" showInputMessage="1" showErrorMessage="1" sqref="AM2:AM4 AM6:AM12">
      <formula1>#REF!</formula1>
    </dataValidation>
    <dataValidation type="list" allowBlank="1" showInputMessage="1" showErrorMessage="1" promptTitle="Select" prompt="Material" sqref="AB2:AB4 AB6:AB12">
      <formula1>'V:\Contract Change Folder\Transportation\6. John\1 Bituminous Materials Plant Mix ITQ\Monthly RFQ\2019\RFQ 561036ITQ 19-02\[03 19 (Mar) - Plant Mix  RFQ Job Spec  Grp Jobs Estimates 2019_update D11 Grp.xlsx]Materials'!#REF!</formula1>
    </dataValidation>
    <dataValidation type="list" allowBlank="1" showInputMessage="1" showErrorMessage="1" promptTitle="Select" prompt="County" sqref="O2:O4 O6:O12">
      <formula1>'V:\Contract Change Folder\Transportation\6. John\1 Bituminous Materials Plant Mix ITQ\Monthly RFQ\2019\RFQ 561036ITQ 19-02\[03 19 (Mar) - Plant Mix  RFQ Job Spec  Grp Jobs Estimates 2019_update D11 Grp.xlsx]County District Roll Up'!#REF!</formula1>
    </dataValidation>
  </dataValidations>
  <printOptions headings="1" horizontalCentered="1"/>
  <pageMargins left="0.25" right="0.25" top="0.75" bottom="0.75" header="0.3" footer="0.3"/>
  <pageSetup fitToHeight="0" fitToWidth="1" horizontalDpi="300" verticalDpi="300" orientation="landscape" paperSize="5" scale="53" r:id="rId3"/>
  <headerFooter alignWithMargins="0">
    <oddHeader>&amp;LRFQ 561036ITQ 19-05&amp;CRFQ 561036ITQ 19-05 BID SHEET&amp;R&amp;D</oddHeader>
  </headerFooter>
  <colBreaks count="1" manualBreakCount="1">
    <brk id="41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3"/>
  <sheetViews>
    <sheetView zoomScale="80" zoomScaleNormal="80" workbookViewId="0" topLeftCell="O1">
      <selection activeCell="AH3" sqref="AH3"/>
    </sheetView>
  </sheetViews>
  <sheetFormatPr defaultColWidth="4.00390625" defaultRowHeight="12.75"/>
  <cols>
    <col min="1" max="2" width="10.421875" style="77" hidden="1" customWidth="1"/>
    <col min="3" max="3" width="6.8515625" style="77" hidden="1" customWidth="1"/>
    <col min="4" max="4" width="10.421875" style="77" hidden="1" customWidth="1"/>
    <col min="5" max="5" width="7.57421875" style="77" hidden="1" customWidth="1"/>
    <col min="6" max="6" width="15.140625" style="77" hidden="1" customWidth="1"/>
    <col min="7" max="7" width="7.140625" style="77" hidden="1" customWidth="1"/>
    <col min="8" max="8" width="7.57421875" style="77" hidden="1" customWidth="1"/>
    <col min="9" max="9" width="7.421875" style="77" hidden="1" customWidth="1"/>
    <col min="10" max="10" width="10.421875" style="77" hidden="1" customWidth="1"/>
    <col min="11" max="11" width="7.8515625" style="77" hidden="1" customWidth="1"/>
    <col min="12" max="12" width="5.421875" style="77" hidden="1" customWidth="1"/>
    <col min="13" max="13" width="7.57421875" style="77" hidden="1" customWidth="1"/>
    <col min="14" max="14" width="7.57421875" style="80" hidden="1" customWidth="1"/>
    <col min="15" max="15" width="6.57421875" style="77" customWidth="1"/>
    <col min="16" max="16" width="15.28125" style="77" customWidth="1"/>
    <col min="17" max="17" width="26.421875" style="77" customWidth="1"/>
    <col min="18" max="18" width="8.00390625" style="77" customWidth="1"/>
    <col min="19" max="19" width="9.00390625" style="77" customWidth="1"/>
    <col min="20" max="20" width="9.140625" style="77" customWidth="1"/>
    <col min="21" max="21" width="9.28125" style="77" customWidth="1"/>
    <col min="22" max="22" width="9.140625" style="77" customWidth="1"/>
    <col min="23" max="23" width="8.00390625" style="80" customWidth="1"/>
    <col min="24" max="24" width="8.8515625" style="77" customWidth="1"/>
    <col min="25" max="25" width="8.8515625" style="101" customWidth="1"/>
    <col min="26" max="26" width="10.140625" style="101" customWidth="1"/>
    <col min="27" max="27" width="9.28125" style="77" customWidth="1"/>
    <col min="28" max="28" width="12.00390625" style="77" hidden="1" customWidth="1"/>
    <col min="29" max="29" width="52.421875" style="77" bestFit="1" customWidth="1"/>
    <col min="30" max="30" width="11.28125" style="77" customWidth="1"/>
    <col min="31" max="31" width="12.421875" style="102" customWidth="1"/>
    <col min="32" max="32" width="8.8515625" style="103" customWidth="1"/>
    <col min="33" max="33" width="0.85546875" style="77" hidden="1" customWidth="1"/>
    <col min="34" max="34" width="7.57421875" style="104" customWidth="1"/>
    <col min="35" max="35" width="18.421875" style="77" customWidth="1"/>
    <col min="36" max="36" width="12.57421875" style="77" customWidth="1"/>
    <col min="37" max="37" width="20.421875" style="77" customWidth="1"/>
    <col min="38" max="38" width="13.421875" style="77" customWidth="1"/>
    <col min="39" max="39" width="19.28125" style="77" customWidth="1"/>
    <col min="40" max="40" width="13.421875" style="77" bestFit="1" customWidth="1"/>
    <col min="41" max="41" width="6.00390625" style="77" hidden="1" customWidth="1"/>
    <col min="42" max="42" width="5.8515625" style="77" hidden="1" customWidth="1"/>
    <col min="43" max="44" width="4.00390625" style="77" hidden="1" customWidth="1"/>
    <col min="45" max="16384" width="4.00390625" style="77" customWidth="1"/>
  </cols>
  <sheetData>
    <row r="1" spans="1:43" ht="87.75" customHeight="1" thickBot="1">
      <c r="A1" s="60" t="s">
        <v>7</v>
      </c>
      <c r="B1" s="61" t="s">
        <v>6</v>
      </c>
      <c r="C1" s="61" t="s">
        <v>9</v>
      </c>
      <c r="D1" s="61" t="s">
        <v>10</v>
      </c>
      <c r="E1" s="61" t="s">
        <v>11</v>
      </c>
      <c r="F1" s="61" t="s">
        <v>12</v>
      </c>
      <c r="G1" s="61" t="s">
        <v>13</v>
      </c>
      <c r="H1" s="61" t="s">
        <v>14</v>
      </c>
      <c r="I1" s="61" t="s">
        <v>15</v>
      </c>
      <c r="J1" s="61" t="s">
        <v>16</v>
      </c>
      <c r="K1" s="62" t="s">
        <v>17</v>
      </c>
      <c r="L1" s="62" t="s">
        <v>18</v>
      </c>
      <c r="M1" s="62" t="s">
        <v>19</v>
      </c>
      <c r="N1" s="63" t="s">
        <v>31</v>
      </c>
      <c r="O1" s="64" t="s">
        <v>32</v>
      </c>
      <c r="P1" s="65" t="s">
        <v>0</v>
      </c>
      <c r="Q1" s="65" t="s">
        <v>4</v>
      </c>
      <c r="R1" s="65" t="s">
        <v>1</v>
      </c>
      <c r="S1" s="65" t="s">
        <v>33</v>
      </c>
      <c r="T1" s="65" t="s">
        <v>5</v>
      </c>
      <c r="U1" s="65" t="s">
        <v>34</v>
      </c>
      <c r="V1" s="65" t="s">
        <v>5</v>
      </c>
      <c r="W1" s="66" t="s">
        <v>39</v>
      </c>
      <c r="X1" s="65" t="s">
        <v>35</v>
      </c>
      <c r="Y1" s="67" t="s">
        <v>28</v>
      </c>
      <c r="Z1" s="65" t="s">
        <v>57</v>
      </c>
      <c r="AA1" s="65" t="s">
        <v>24</v>
      </c>
      <c r="AB1" s="68" t="s">
        <v>25</v>
      </c>
      <c r="AC1" s="65" t="s">
        <v>55</v>
      </c>
      <c r="AD1" s="65" t="s">
        <v>30</v>
      </c>
      <c r="AE1" s="69" t="s">
        <v>42</v>
      </c>
      <c r="AF1" s="70" t="s">
        <v>36</v>
      </c>
      <c r="AG1" s="65" t="s">
        <v>20</v>
      </c>
      <c r="AH1" s="71" t="s">
        <v>26</v>
      </c>
      <c r="AI1" s="65" t="s">
        <v>37</v>
      </c>
      <c r="AJ1" s="65" t="s">
        <v>38</v>
      </c>
      <c r="AK1" s="65" t="s">
        <v>3</v>
      </c>
      <c r="AL1" s="72" t="s">
        <v>40</v>
      </c>
      <c r="AM1" s="21" t="s">
        <v>59</v>
      </c>
      <c r="AN1" s="73" t="s">
        <v>52</v>
      </c>
      <c r="AO1" s="74" t="s">
        <v>21</v>
      </c>
      <c r="AP1" s="75" t="s">
        <v>22</v>
      </c>
      <c r="AQ1" s="76" t="s">
        <v>23</v>
      </c>
    </row>
    <row r="2" spans="1:44" ht="15.75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29" t="s">
        <v>64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79"/>
      <c r="AP2" s="79"/>
      <c r="AQ2" s="79"/>
      <c r="AR2" s="79"/>
    </row>
    <row r="3" spans="15:40" ht="12.75">
      <c r="O3" s="81">
        <v>301</v>
      </c>
      <c r="P3" s="82" t="s">
        <v>86</v>
      </c>
      <c r="Q3" s="39" t="s">
        <v>200</v>
      </c>
      <c r="R3" s="39">
        <v>104</v>
      </c>
      <c r="S3" s="82">
        <v>10</v>
      </c>
      <c r="T3" s="82">
        <v>570</v>
      </c>
      <c r="U3" s="82">
        <v>70</v>
      </c>
      <c r="V3" s="82">
        <v>0</v>
      </c>
      <c r="W3" s="83">
        <v>120</v>
      </c>
      <c r="X3" s="83">
        <v>1200</v>
      </c>
      <c r="Y3" s="84" t="s">
        <v>87</v>
      </c>
      <c r="Z3" s="39" t="s">
        <v>172</v>
      </c>
      <c r="AA3" s="39">
        <v>322480</v>
      </c>
      <c r="AB3" s="39"/>
      <c r="AC3" s="84" t="s">
        <v>70</v>
      </c>
      <c r="AD3" s="10"/>
      <c r="AE3" s="10"/>
      <c r="AF3" s="85">
        <v>2450</v>
      </c>
      <c r="AG3" s="86"/>
      <c r="AH3" s="2"/>
      <c r="AI3" s="35">
        <f>AH3*AF3</f>
        <v>0</v>
      </c>
      <c r="AJ3" s="87"/>
      <c r="AK3" s="1"/>
      <c r="AL3" s="1"/>
      <c r="AM3" s="39" t="s">
        <v>60</v>
      </c>
      <c r="AN3" s="88">
        <v>43682</v>
      </c>
    </row>
    <row r="4" spans="15:40" ht="12.75">
      <c r="O4" s="81">
        <v>301</v>
      </c>
      <c r="P4" s="82" t="s">
        <v>86</v>
      </c>
      <c r="Q4" s="39" t="s">
        <v>200</v>
      </c>
      <c r="R4" s="39">
        <v>104</v>
      </c>
      <c r="S4" s="82">
        <v>10</v>
      </c>
      <c r="T4" s="82">
        <v>570</v>
      </c>
      <c r="U4" s="82">
        <v>70</v>
      </c>
      <c r="V4" s="82">
        <v>0</v>
      </c>
      <c r="W4" s="83">
        <v>120</v>
      </c>
      <c r="X4" s="83">
        <v>1200</v>
      </c>
      <c r="Y4" s="84" t="s">
        <v>87</v>
      </c>
      <c r="Z4" s="39" t="s">
        <v>172</v>
      </c>
      <c r="AA4" s="39">
        <v>322459</v>
      </c>
      <c r="AB4" s="39"/>
      <c r="AC4" s="84" t="s">
        <v>91</v>
      </c>
      <c r="AD4" s="10"/>
      <c r="AE4" s="10"/>
      <c r="AF4" s="85">
        <v>4900</v>
      </c>
      <c r="AG4" s="86"/>
      <c r="AH4" s="2"/>
      <c r="AI4" s="35">
        <f aca="true" t="shared" si="0" ref="AI4">AH4*AF4</f>
        <v>0</v>
      </c>
      <c r="AJ4" s="87"/>
      <c r="AK4" s="1"/>
      <c r="AL4" s="1"/>
      <c r="AM4" s="39" t="s">
        <v>60</v>
      </c>
      <c r="AN4" s="88">
        <v>43682</v>
      </c>
    </row>
    <row r="5" spans="1:44" ht="12.75" thickBo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9"/>
      <c r="P5" s="89"/>
      <c r="Q5" s="46"/>
      <c r="R5" s="90"/>
      <c r="S5" s="90"/>
      <c r="T5" s="90"/>
      <c r="U5" s="90"/>
      <c r="V5" s="90"/>
      <c r="W5" s="91"/>
      <c r="X5" s="91"/>
      <c r="Y5" s="92"/>
      <c r="Z5" s="46"/>
      <c r="AA5" s="46"/>
      <c r="AB5" s="46"/>
      <c r="AC5" s="46" t="str">
        <f>_xlfn.IFERROR(VLOOKUP(AA5,'[2]Materials'!$B$1:$C$85,2,FALSE)," ")</f>
        <v xml:space="preserve"> </v>
      </c>
      <c r="AD5" s="90"/>
      <c r="AE5" s="47"/>
      <c r="AF5" s="44"/>
      <c r="AG5" s="90"/>
      <c r="AH5" s="93"/>
      <c r="AI5" s="94" t="s">
        <v>63</v>
      </c>
      <c r="AJ5" s="95">
        <f>SUM(AI3:AI4)</f>
        <v>0</v>
      </c>
      <c r="AK5" s="96"/>
      <c r="AL5" s="96"/>
      <c r="AM5" s="96"/>
      <c r="AN5" s="96"/>
      <c r="AO5" s="79"/>
      <c r="AP5" s="79"/>
      <c r="AQ5" s="79"/>
      <c r="AR5" s="79"/>
    </row>
    <row r="6" spans="1:44" ht="15.75" thickBo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29" t="s">
        <v>99</v>
      </c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79"/>
      <c r="AP6" s="79"/>
      <c r="AQ6" s="79"/>
      <c r="AR6" s="79"/>
    </row>
    <row r="7" spans="15:40" ht="12.75">
      <c r="O7" s="97">
        <v>501</v>
      </c>
      <c r="P7" s="82" t="s">
        <v>147</v>
      </c>
      <c r="Q7" s="39" t="s">
        <v>193</v>
      </c>
      <c r="R7" s="39">
        <v>33</v>
      </c>
      <c r="S7" s="82">
        <v>11</v>
      </c>
      <c r="T7" s="82">
        <v>1788</v>
      </c>
      <c r="U7" s="82">
        <v>101</v>
      </c>
      <c r="V7" s="82">
        <v>2690</v>
      </c>
      <c r="W7" s="83">
        <v>100</v>
      </c>
      <c r="X7" s="83">
        <v>500</v>
      </c>
      <c r="Y7" s="84" t="s">
        <v>148</v>
      </c>
      <c r="Z7" s="39" t="s">
        <v>194</v>
      </c>
      <c r="AA7" s="39">
        <v>322472</v>
      </c>
      <c r="AB7" s="39"/>
      <c r="AC7" s="84" t="s">
        <v>84</v>
      </c>
      <c r="AD7" s="10"/>
      <c r="AE7" s="10"/>
      <c r="AF7" s="85">
        <v>1155</v>
      </c>
      <c r="AG7" s="98"/>
      <c r="AH7" s="9"/>
      <c r="AI7" s="36">
        <f aca="true" t="shared" si="1" ref="AI7">AH7*AF7</f>
        <v>0</v>
      </c>
      <c r="AJ7" s="99"/>
      <c r="AK7" s="8"/>
      <c r="AL7" s="8"/>
      <c r="AM7" s="39" t="s">
        <v>60</v>
      </c>
      <c r="AN7" s="88">
        <v>43661</v>
      </c>
    </row>
    <row r="8" spans="1:40" ht="12.75">
      <c r="A8" s="100"/>
      <c r="O8" s="97">
        <v>501</v>
      </c>
      <c r="P8" s="82" t="s">
        <v>147</v>
      </c>
      <c r="Q8" s="39" t="s">
        <v>193</v>
      </c>
      <c r="R8" s="39">
        <v>33</v>
      </c>
      <c r="S8" s="82">
        <v>11</v>
      </c>
      <c r="T8" s="82">
        <v>1788</v>
      </c>
      <c r="U8" s="82">
        <v>101</v>
      </c>
      <c r="V8" s="82">
        <v>2690</v>
      </c>
      <c r="W8" s="83">
        <v>100</v>
      </c>
      <c r="X8" s="83">
        <v>500</v>
      </c>
      <c r="Y8" s="84" t="s">
        <v>148</v>
      </c>
      <c r="Z8" s="39" t="s">
        <v>194</v>
      </c>
      <c r="AA8" s="39">
        <v>322488</v>
      </c>
      <c r="AB8" s="39"/>
      <c r="AC8" s="84" t="s">
        <v>67</v>
      </c>
      <c r="AD8" s="10"/>
      <c r="AE8" s="10"/>
      <c r="AF8" s="85">
        <v>630</v>
      </c>
      <c r="AG8" s="98"/>
      <c r="AH8" s="9"/>
      <c r="AI8" s="36">
        <f>AH8*AF8</f>
        <v>0</v>
      </c>
      <c r="AJ8" s="99"/>
      <c r="AK8" s="8"/>
      <c r="AL8" s="8"/>
      <c r="AM8" s="39" t="s">
        <v>60</v>
      </c>
      <c r="AN8" s="88">
        <v>43661</v>
      </c>
    </row>
    <row r="9" spans="1:44" ht="12.75" thickBo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9"/>
      <c r="P9" s="89"/>
      <c r="Q9" s="46"/>
      <c r="R9" s="90"/>
      <c r="S9" s="90"/>
      <c r="T9" s="90"/>
      <c r="U9" s="90"/>
      <c r="V9" s="90"/>
      <c r="W9" s="91"/>
      <c r="X9" s="91"/>
      <c r="Y9" s="92"/>
      <c r="Z9" s="46"/>
      <c r="AA9" s="46"/>
      <c r="AB9" s="46"/>
      <c r="AC9" s="46" t="str">
        <f>_xlfn.IFERROR(VLOOKUP(AA9,'[2]Materials'!$B$1:$C$85,2,FALSE)," ")</f>
        <v xml:space="preserve"> </v>
      </c>
      <c r="AD9" s="90"/>
      <c r="AE9" s="47"/>
      <c r="AF9" s="44"/>
      <c r="AG9" s="90"/>
      <c r="AH9" s="93"/>
      <c r="AI9" s="94" t="s">
        <v>63</v>
      </c>
      <c r="AJ9" s="95">
        <f>SUM(AI7:AI8)</f>
        <v>0</v>
      </c>
      <c r="AK9" s="96"/>
      <c r="AL9" s="96"/>
      <c r="AM9" s="96"/>
      <c r="AN9" s="96"/>
      <c r="AO9" s="79"/>
      <c r="AP9" s="79"/>
      <c r="AQ9" s="79"/>
      <c r="AR9" s="79"/>
    </row>
    <row r="10" spans="1:44" ht="15.75" thickBo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129" t="s">
        <v>201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79"/>
      <c r="AP10" s="79"/>
      <c r="AQ10" s="79"/>
      <c r="AR10" s="79"/>
    </row>
    <row r="11" spans="15:40" ht="12.75">
      <c r="O11" s="81">
        <v>901</v>
      </c>
      <c r="P11" s="82" t="s">
        <v>195</v>
      </c>
      <c r="Q11" s="39" t="s">
        <v>196</v>
      </c>
      <c r="R11" s="39">
        <v>869</v>
      </c>
      <c r="S11" s="82">
        <v>150</v>
      </c>
      <c r="T11" s="82">
        <v>1711</v>
      </c>
      <c r="U11" s="82">
        <v>200</v>
      </c>
      <c r="V11" s="82">
        <v>3675</v>
      </c>
      <c r="W11" s="83">
        <v>200</v>
      </c>
      <c r="X11" s="83">
        <v>1500</v>
      </c>
      <c r="Y11" s="84" t="s">
        <v>197</v>
      </c>
      <c r="Z11" s="39" t="s">
        <v>198</v>
      </c>
      <c r="AA11" s="39">
        <v>322488</v>
      </c>
      <c r="AB11" s="39"/>
      <c r="AC11" s="84" t="s">
        <v>67</v>
      </c>
      <c r="AD11" s="10"/>
      <c r="AE11" s="10"/>
      <c r="AF11" s="85">
        <v>2000</v>
      </c>
      <c r="AG11" s="86"/>
      <c r="AH11" s="2"/>
      <c r="AI11" s="35">
        <f>AH11*AF11</f>
        <v>0</v>
      </c>
      <c r="AJ11" s="87"/>
      <c r="AK11" s="1"/>
      <c r="AL11" s="1"/>
      <c r="AM11" s="39" t="s">
        <v>60</v>
      </c>
      <c r="AN11" s="88">
        <v>43654</v>
      </c>
    </row>
    <row r="12" spans="15:40" ht="12.75">
      <c r="O12" s="81">
        <v>901</v>
      </c>
      <c r="P12" s="82" t="s">
        <v>195</v>
      </c>
      <c r="Q12" s="39" t="s">
        <v>196</v>
      </c>
      <c r="R12" s="39">
        <v>869</v>
      </c>
      <c r="S12" s="82">
        <v>150</v>
      </c>
      <c r="T12" s="82">
        <v>1711</v>
      </c>
      <c r="U12" s="82">
        <v>200</v>
      </c>
      <c r="V12" s="82">
        <v>3675</v>
      </c>
      <c r="W12" s="83">
        <v>200</v>
      </c>
      <c r="X12" s="83">
        <v>400</v>
      </c>
      <c r="Y12" s="84" t="s">
        <v>197</v>
      </c>
      <c r="Z12" s="39" t="s">
        <v>199</v>
      </c>
      <c r="AA12" s="39">
        <v>322472</v>
      </c>
      <c r="AB12" s="39"/>
      <c r="AC12" s="84" t="s">
        <v>84</v>
      </c>
      <c r="AD12" s="10"/>
      <c r="AE12" s="10"/>
      <c r="AF12" s="85">
        <v>400</v>
      </c>
      <c r="AG12" s="86"/>
      <c r="AH12" s="2"/>
      <c r="AI12" s="35">
        <f aca="true" t="shared" si="2" ref="AI12">AH12*AF12</f>
        <v>0</v>
      </c>
      <c r="AJ12" s="87"/>
      <c r="AK12" s="1"/>
      <c r="AL12" s="1"/>
      <c r="AM12" s="39" t="s">
        <v>60</v>
      </c>
      <c r="AN12" s="88">
        <v>43654</v>
      </c>
    </row>
    <row r="13" spans="1:44" ht="12.7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9"/>
      <c r="P13" s="89"/>
      <c r="Q13" s="46"/>
      <c r="R13" s="90"/>
      <c r="S13" s="90"/>
      <c r="T13" s="90"/>
      <c r="U13" s="90"/>
      <c r="V13" s="90"/>
      <c r="W13" s="91"/>
      <c r="X13" s="91"/>
      <c r="Y13" s="92"/>
      <c r="Z13" s="46"/>
      <c r="AA13" s="46"/>
      <c r="AB13" s="46"/>
      <c r="AC13" s="46" t="str">
        <f>_xlfn.IFERROR(VLOOKUP(AA13,'[2]Materials'!$B$1:$C$85,2,FALSE)," ")</f>
        <v xml:space="preserve"> </v>
      </c>
      <c r="AD13" s="90"/>
      <c r="AE13" s="47"/>
      <c r="AF13" s="44"/>
      <c r="AG13" s="90"/>
      <c r="AH13" s="93"/>
      <c r="AI13" s="94" t="s">
        <v>63</v>
      </c>
      <c r="AJ13" s="95">
        <f>SUM(AI11:AI12)</f>
        <v>0</v>
      </c>
      <c r="AK13" s="96"/>
      <c r="AL13" s="96"/>
      <c r="AM13" s="96"/>
      <c r="AN13" s="96"/>
      <c r="AO13" s="79"/>
      <c r="AP13" s="79"/>
      <c r="AQ13" s="79"/>
      <c r="AR13" s="79"/>
    </row>
  </sheetData>
  <sheetProtection algorithmName="SHA-512" hashValue="db7n1QRLy80xxVly/4ZtYcrKKJvOALjOFK/4v8WTL6+ppP7e8U755KriIO+HCamuJ/8OptMy+4ufRX0zhym9Ig==" saltValue="SrFOGHFqnEnHwuYyvxUlxA==" spinCount="100000" sheet="1" selectLockedCells="1" autoFilter="0"/>
  <protectedRanges>
    <protectedRange sqref="AQ6 N6 AQ9:AQ10 N9:N10 N5 AQ2 AQ5 N2 N13 AQ13" name="Range1_1"/>
  </protectedRanges>
  <mergeCells count="3">
    <mergeCell ref="O6:AN6"/>
    <mergeCell ref="O10:AN10"/>
    <mergeCell ref="O2:AN2"/>
  </mergeCells>
  <dataValidations count="2">
    <dataValidation type="list" allowBlank="1" showInputMessage="1" showErrorMessage="1" sqref="AM11:AM12 AM7:AM8 AM3:AM4">
      <formula1>'V:\Contract Change Folder\Transportation\John\5610-36 Plant Mix\Plant Mix 561036ITQ\RFQ''s 2015-2020\2017\RFQ 561036ITQ 17-02\Posted Items\[Bid Sheet RFQ 561036ITQ 16-07 071816.xlsx]Menu'!#REF!</formula1>
    </dataValidation>
    <dataValidation type="list" allowBlank="1" showInputMessage="1" showErrorMessage="1" sqref="AA2:AA13">
      <formula1>'V:\Contract Change Folder\Transportation\John\5610-36 Plant Mix\Plant Mix 561036ITQ\RFQ''s 2015-2020\2017\RFQ 561036ITQ 17-02\Posted Items\[Bid Sheet RFQ 561036ITQ 16-07 071816.xlsx]Materials'!#REF!</formula1>
    </dataValidation>
  </dataValidations>
  <printOptions/>
  <pageMargins left="0.2" right="0.22" top="0.63" bottom="0.7" header="0.37" footer="0.26"/>
  <pageSetup horizontalDpi="600" verticalDpi="600" orientation="landscape" paperSize="5" scale="51" r:id="rId4"/>
  <headerFooter alignWithMargins="0">
    <oddHeader>&amp;LRFQ 561036ITQ 19-05&amp;CRFQ 561036ITQ 19-05 BID SHEET&amp;R&amp;D</oddHead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jshiffl</dc:creator>
  <cp:keywords/>
  <dc:description/>
  <cp:lastModifiedBy>Jones, John</cp:lastModifiedBy>
  <cp:lastPrinted>2016-08-04T14:28:28Z</cp:lastPrinted>
  <dcterms:created xsi:type="dcterms:W3CDTF">2004-09-27T20:25:21Z</dcterms:created>
  <dcterms:modified xsi:type="dcterms:W3CDTF">2019-06-25T17:37:31Z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Bid Sheet RFQ 561036ITQ 16-09 092216.xlsx</vt:lpwstr>
  </property>
</Properties>
</file>